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939545D9-942C-4142-9EFD-D7CF5C060477}" xr6:coauthVersionLast="31" xr6:coauthVersionMax="31" xr10:uidLastSave="{00000000-0000-0000-0000-000000000000}"/>
  <workbookProtection workbookAlgorithmName="SHA-512" workbookHashValue="fVcdEHCldl8Af576SWn6WfA5V+5LfaZIw+Vt8y0bEPLyfnnLr64qpviky4QsmU/uNGi5brFg9J2YynNZicJEQQ==" workbookSaltValue="JFgpPLt5pzjXewGxznExuQ=="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dXdata!$A$16:$AH$51</definedName>
    <definedName name="DATA" localSheetId="3">'dXdata - Annual'!$F$12:$I$46</definedName>
    <definedName name="DATA" localSheetId="2">'dXdata - Monthly'!$F$12:$AO$46</definedName>
    <definedName name="DATES" localSheetId="5">dXdata!$A$16:$A$51</definedName>
    <definedName name="DATES" localSheetId="3">'dXdata - Annual'!$F$12:$I$12</definedName>
    <definedName name="DATES" localSheetId="2">'dXdata - Monthly'!$F$12:$AO$12</definedName>
    <definedName name="IDS" localSheetId="5">dXdata!$B$7:$AH$7</definedName>
    <definedName name="IDS" localSheetId="3">'dXdata - Annual'!$B$7:$AH$7</definedName>
    <definedName name="IDS" localSheetId="2">'dXdata - Monthly'!$B$7:$AH$7</definedName>
    <definedName name="OBS" localSheetId="5">dXdata!$B$16:$AH$51</definedName>
    <definedName name="OBS" localSheetId="3">'dXdata - Annual'!$F$13:$I$46</definedName>
    <definedName name="OBS" localSheetId="2">'dXdata - Monthly'!$F$13:$AO$46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12" i="1"/>
  <c r="AO36" i="1"/>
  <c r="AP36" i="1"/>
  <c r="AQ36" i="1"/>
  <c r="AR36" i="1"/>
  <c r="AO37" i="1"/>
  <c r="AP37" i="1"/>
  <c r="AQ37" i="1"/>
  <c r="AR37" i="1"/>
  <c r="AO38" i="1"/>
  <c r="AP38" i="1"/>
  <c r="AQ38" i="1"/>
  <c r="AR38" i="1"/>
  <c r="AO39" i="1"/>
  <c r="AP39" i="1"/>
  <c r="AQ39" i="1"/>
  <c r="AR39" i="1"/>
  <c r="AO28" i="1"/>
  <c r="AP28" i="1"/>
  <c r="AQ28" i="1"/>
  <c r="AR28" i="1"/>
  <c r="AO29" i="1"/>
  <c r="AP29" i="1"/>
  <c r="AQ29" i="1"/>
  <c r="AR29" i="1"/>
  <c r="AO30" i="1"/>
  <c r="AP30" i="1"/>
  <c r="AQ30" i="1"/>
  <c r="AR30" i="1"/>
  <c r="AO31" i="1"/>
  <c r="AP31" i="1"/>
  <c r="AQ31" i="1"/>
  <c r="AR31" i="1"/>
  <c r="AO32" i="1"/>
  <c r="AP32" i="1"/>
  <c r="AQ32" i="1"/>
  <c r="AR32" i="1"/>
  <c r="AO33" i="1"/>
  <c r="AP33" i="1"/>
  <c r="AQ33" i="1"/>
  <c r="AR33" i="1"/>
  <c r="AO34" i="1"/>
  <c r="AP34" i="1"/>
  <c r="AQ34" i="1"/>
  <c r="AR34" i="1"/>
  <c r="AP24" i="1"/>
  <c r="AQ24" i="1"/>
  <c r="AR24" i="1"/>
  <c r="AP25" i="1"/>
  <c r="AQ25" i="1"/>
  <c r="AR25" i="1"/>
  <c r="AP26" i="1"/>
  <c r="AQ26" i="1"/>
  <c r="AR26" i="1"/>
  <c r="AP17" i="1"/>
  <c r="AQ17" i="1"/>
  <c r="AR17" i="1"/>
  <c r="AP18" i="1"/>
  <c r="AQ18" i="1"/>
  <c r="AR18" i="1"/>
  <c r="AP19" i="1"/>
  <c r="AQ19" i="1"/>
  <c r="AR19" i="1"/>
  <c r="AP20" i="1"/>
  <c r="AQ20" i="1"/>
  <c r="AR20" i="1"/>
  <c r="AP21" i="1"/>
  <c r="AQ21" i="1"/>
  <c r="AR21" i="1"/>
  <c r="AP22" i="1"/>
  <c r="AQ22" i="1"/>
  <c r="AR22" i="1"/>
  <c r="AP14" i="1"/>
  <c r="AQ14" i="1"/>
  <c r="AR14" i="1"/>
  <c r="AP15" i="1"/>
  <c r="AQ15" i="1"/>
  <c r="AR15" i="1"/>
  <c r="AO5" i="1"/>
  <c r="AP5" i="1"/>
  <c r="AQ5" i="1"/>
  <c r="AR5" i="1"/>
  <c r="AO6" i="1"/>
  <c r="AP6" i="1"/>
  <c r="AQ6" i="1"/>
  <c r="AR6" i="1"/>
  <c r="AO7" i="1"/>
  <c r="AP7" i="1"/>
  <c r="AQ7" i="1"/>
  <c r="AR7" i="1"/>
  <c r="AO8" i="1"/>
  <c r="AP8" i="1"/>
  <c r="AQ8" i="1"/>
  <c r="AR8" i="1"/>
  <c r="AO9" i="1"/>
  <c r="AP9" i="1"/>
  <c r="AQ9" i="1"/>
  <c r="AR9" i="1"/>
  <c r="AO10" i="1"/>
  <c r="AP10" i="1"/>
  <c r="AQ10" i="1"/>
  <c r="AR10" i="1"/>
  <c r="AO11" i="1"/>
  <c r="AP11" i="1"/>
  <c r="AQ11" i="1"/>
  <c r="AR11" i="1"/>
  <c r="AO12" i="1"/>
  <c r="AP12" i="1"/>
  <c r="AQ12" i="1"/>
  <c r="AR12" i="1"/>
  <c r="AO14" i="1" l="1"/>
  <c r="AO15" i="1"/>
  <c r="AO24" i="1" l="1"/>
  <c r="AO25" i="1"/>
  <c r="AO26" i="1"/>
  <c r="AO17" i="1"/>
  <c r="AO18" i="1"/>
  <c r="AO19" i="1"/>
  <c r="AO20" i="1"/>
  <c r="AO21" i="1"/>
  <c r="AO22" i="1"/>
  <c r="AM36" i="1" l="1"/>
  <c r="AN36" i="1"/>
  <c r="AM37" i="1"/>
  <c r="AN37" i="1"/>
  <c r="AM38" i="1"/>
  <c r="AN38" i="1"/>
  <c r="AM39" i="1"/>
  <c r="AN39" i="1"/>
  <c r="AM28" i="1"/>
  <c r="AN28" i="1"/>
  <c r="AM29" i="1"/>
  <c r="AN29" i="1"/>
  <c r="AM30" i="1"/>
  <c r="AN30" i="1"/>
  <c r="AM31" i="1"/>
  <c r="AN31" i="1"/>
  <c r="AM32" i="1"/>
  <c r="AN32" i="1"/>
  <c r="AM33" i="1"/>
  <c r="AN33" i="1"/>
  <c r="AM34" i="1"/>
  <c r="AN34" i="1"/>
  <c r="AM24" i="1"/>
  <c r="AN24" i="1"/>
  <c r="AM25" i="1"/>
  <c r="AN25" i="1"/>
  <c r="AM26" i="1"/>
  <c r="AN26" i="1"/>
  <c r="AM17" i="1"/>
  <c r="AN17" i="1"/>
  <c r="AM18" i="1"/>
  <c r="AN18" i="1"/>
  <c r="AM19" i="1"/>
  <c r="AN19" i="1"/>
  <c r="AM20" i="1"/>
  <c r="AN20" i="1"/>
  <c r="AM21" i="1"/>
  <c r="AN21" i="1"/>
  <c r="AM22" i="1"/>
  <c r="AN22" i="1"/>
  <c r="AM14" i="1"/>
  <c r="AN14" i="1"/>
  <c r="AM15" i="1"/>
  <c r="AN15" i="1"/>
  <c r="AM5" i="1"/>
  <c r="AN5" i="1"/>
  <c r="AM6" i="1"/>
  <c r="AN6" i="1"/>
  <c r="AM7" i="1"/>
  <c r="AN7" i="1"/>
  <c r="AM8" i="1"/>
  <c r="AN8" i="1"/>
  <c r="AM9" i="1"/>
  <c r="AN9" i="1"/>
  <c r="AM10" i="1"/>
  <c r="AN10" i="1"/>
  <c r="AM11" i="1"/>
  <c r="AN11" i="1"/>
  <c r="AM12" i="1"/>
  <c r="AN12" i="1"/>
  <c r="AL32" i="1" l="1"/>
  <c r="AK32" i="1"/>
  <c r="AL36" i="1" l="1"/>
  <c r="AL37" i="1"/>
  <c r="AL38" i="1"/>
  <c r="AL39" i="1"/>
  <c r="AL28" i="1"/>
  <c r="AL29" i="1"/>
  <c r="AL30" i="1"/>
  <c r="AL31" i="1"/>
  <c r="AL33" i="1"/>
  <c r="AL34" i="1"/>
  <c r="AL24" i="1"/>
  <c r="AL25" i="1"/>
  <c r="AL26" i="1"/>
  <c r="AL17" i="1"/>
  <c r="AL18" i="1"/>
  <c r="AL19" i="1"/>
  <c r="AL20" i="1"/>
  <c r="AL21" i="1"/>
  <c r="AL22" i="1"/>
  <c r="AL14" i="1"/>
  <c r="AL15" i="1"/>
  <c r="AL5" i="1"/>
  <c r="AL6" i="1"/>
  <c r="AL7" i="1"/>
  <c r="AL8" i="1"/>
  <c r="AL9" i="1"/>
  <c r="AL10" i="1"/>
  <c r="AL11" i="1"/>
  <c r="AL12" i="1"/>
  <c r="AK36" i="1" l="1"/>
  <c r="AK37" i="1"/>
  <c r="AK38" i="1"/>
  <c r="AK39" i="1"/>
  <c r="AK28" i="1"/>
  <c r="AK29" i="1"/>
  <c r="AK30" i="1"/>
  <c r="AK31" i="1"/>
  <c r="AK33" i="1"/>
  <c r="AK34" i="1"/>
  <c r="AK24" i="1"/>
  <c r="AK25" i="1"/>
  <c r="AK26" i="1"/>
  <c r="AK17" i="1"/>
  <c r="AK18" i="1"/>
  <c r="AK19" i="1"/>
  <c r="AK20" i="1"/>
  <c r="AK21" i="1"/>
  <c r="AK22" i="1"/>
  <c r="AK14" i="1"/>
  <c r="AK15" i="1"/>
  <c r="AK5" i="1"/>
  <c r="AK6" i="1"/>
  <c r="AK7" i="1"/>
  <c r="AK8" i="1"/>
  <c r="AK9" i="1"/>
  <c r="AK10" i="1"/>
  <c r="AK11" i="1"/>
  <c r="AK12" i="1"/>
  <c r="AI36" i="1" l="1"/>
  <c r="AJ36" i="1"/>
  <c r="AI37" i="1"/>
  <c r="AJ37" i="1"/>
  <c r="AI38" i="1"/>
  <c r="AJ38" i="1"/>
  <c r="AI39" i="1"/>
  <c r="AJ39"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38" i="1"/>
  <c r="AH39"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<sst xmlns="http://schemas.openxmlformats.org/spreadsheetml/2006/main" count="646" uniqueCount="253">
  <si>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</si>
  <si>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</si>
  <si>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</si>
  <si>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</si>
  <si>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</si>
  <si>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</si>
  <si>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</si>
  <si>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</si>
  <si>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</si>
  <si>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</si>
  <si>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</si>
  <si>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</si>
  <si>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</si>
  <si>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</si>
  <si>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</si>
  <si>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</si>
  <si>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</si>
  <si>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</si>
  <si>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</si>
  <si>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</si>
  <si>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</si>
  <si>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</si>
  <si>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</si>
  <si>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</si>
  <si>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</si>
  <si>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</si>
  <si>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</si>
  <si>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</si>
  <si>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</si>
  <si>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</si>
  <si>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</si>
  <si>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</si>
  <si>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</si>
  <si>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</si>
  <si>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</si>
  <si>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</si>
  <si>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</si>
  <si>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</si>
  <si>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</si>
  <si>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</si>
  <si>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</si>
  <si>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</si>
  <si>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</si>
  <si>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</si>
  <si>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</si>
  <si>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</si>
  <si>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</si>
  <si>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</si>
  <si>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</si>
  <si>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</si>
  <si>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</si>
  <si>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</si>
  <si>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</si>
  <si>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</si>
  <si>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</si>
  <si>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</si>
  <si>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</si>
  <si>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</si>
  <si>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</si>
  <si>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</si>
  <si>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</si>
  <si>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</si>
  <si>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</si>
  <si>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</si>
  <si>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</si>
  <si>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</si>
  <si>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</si>
  <si>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</si>
  <si>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</si>
  <si>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</si>
  <si>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</si>
  <si>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</si>
  <si>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</si>
  <si>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</si>
  <si>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</si>
  <si>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</si>
  <si>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</si>
  <si>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</si>
  <si>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</si>
  <si>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</si>
  <si>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</si>
  <si>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</si>
  <si>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</si>
  <si>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</si>
  <si>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</si>
  <si>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</si>
  <si>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</si>
  <si>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</si>
  <si>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</si>
  <si>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</si>
  <si>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</si>
  <si>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</si>
  <si>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</si>
  <si>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</si>
  <si>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</si>
  <si>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</si>
  <si>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</si>
  <si>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</si>
  <si>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</si>
  <si>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</si>
  <si>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</si>
  <si>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</si>
  <si>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</si>
  <si>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</si>
  <si>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</si>
  <si>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</si>
  <si>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</si>
  <si>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</si>
  <si>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</si>
  <si>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</si>
  <si>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</si>
  <si>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</si>
  <si>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</si>
  <si>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</si>
  <si>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</si>
  <si>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</si>
  <si>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</si>
  <si>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</si>
  <si>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</si>
  <si>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</si>
  <si>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</si>
  <si>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</si>
  <si>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</si>
  <si>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</si>
  <si>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</si>
  <si>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</si>
  <si>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</si>
  <si>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</si>
  <si>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</si>
  <si>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</si>
  <si>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</si>
  <si>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</si>
  <si>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</si>
  <si>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</si>
  <si>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</si>
  <si>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</si>
  <si>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</si>
  <si>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</si>
  <si>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</si>
  <si>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</si>
  <si>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</si>
  <si>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</si>
  <si>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</si>
  <si>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</si>
  <si>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</si>
  <si>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</si>
  <si>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</si>
  <si>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</si>
  <si>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</si>
  <si>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</si>
  <si>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</si>
  <si>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</si>
  <si>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</si>
  <si>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</si>
  <si>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</si>
  <si>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</si>
  <si>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</si>
  <si>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</si>
  <si>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</si>
  <si>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</si>
  <si>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</si>
  <si>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</si>
  <si>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</si>
  <si>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</si>
  <si>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</si>
  <si>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</si>
  <si>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</si>
  <si>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</si>
  <si>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</si>
  <si>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</si>
  <si>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</si>
  <si>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</si>
  <si>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</si>
  <si>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</si>
  <si>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</si>
  <si>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</si>
  <si>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</si>
  <si>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</si>
  <si>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</si>
  <si>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</si>
  <si>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</si>
  <si>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</si>
  <si>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</si>
  <si>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</si>
  <si>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</si>
  <si>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</si>
  <si>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</si>
  <si>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</si>
  <si>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</si>
  <si>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</si>
  <si>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</si>
  <si>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</si>
  <si>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</si>
  <si>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</si>
  <si>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</si>
  <si>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</si>
  <si>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</si>
  <si>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</si>
  <si>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</si>
  <si>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</si>
  <si>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</si>
  <si>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</si>
  <si>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</si>
  <si>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</si>
  <si>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</si>
  <si>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</si>
  <si>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</si>
  <si>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</si>
  <si>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</si>
  <si>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</si>
  <si>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</si>
  <si>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</si>
  <si>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</si>
  <si>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</si>
  <si>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</si>
  <si>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</si>
  <si>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</si>
  <si>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</si>
  <si>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</si>
  <si>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</si>
  <si>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</si>
  <si>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</si>
  <si>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</si>
  <si>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</si>
  <si>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</si>
  <si>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</si>
  <si>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</si>
  <si>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</si>
  <si>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</si>
  <si>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</si>
  <si>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</si>
  <si>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</si>
  <si>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</si>
  <si>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</si>
  <si>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</si>
  <si>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</si>
  <si>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</si>
  <si>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</si>
  <si>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</si>
  <si>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</si>
  <si>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</si>
  <si>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</si>
  <si>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</si>
  <si>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</si>
  <si>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</si>
  <si>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</si>
  <si>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</si>
  <si>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</si>
  <si>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</si>
  <si>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</si>
  <si>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</si>
  <si>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</si>
  <si>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January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</si>
</sst>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M1867"/>
  <sheetViews>
    <sheetView showGridLines="0" tabSelected="1" topLeftCell="E1" zoomScale="85" zoomScaleNormal="85" workbookViewId="0">
      <selection activeCell="AR1" sqref="AR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44" width="7.85546875" style="139" customWidth="1"/>
    <col min="45" max="45" width="9.140625" style="12" customWidth="1"/>
    <col min="46" max="13634" width="0" style="5" hidden="1"/>
    <col min="13635" max="13637" width="0" style="4" hidden="1"/>
    <col min="13638" max="16384" width="9.140625" style="4" hidden="1"/>
  </cols>
  <sheetData>
    <row r="1" spans="1:13634" ht="27" customHeight="1" x14ac:dyDescent="0.3">
      <c r="E1" s="187" t="str">
        <f ca="1">TEXT(TODAY()-30,"MMMM yyyy")</f>
        <v>December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4"/>
      <c r="AR1" s="110"/>
    </row>
    <row r="2" spans="1:13634"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10"/>
      <c r="AR2" s="197" t="s">
        <v>252</v>
      </c>
    </row>
    <row r="3" spans="1:13634" s="10" customFormat="1" ht="23.25" thickBot="1" x14ac:dyDescent="0.3">
      <c r="A3" s="6"/>
      <c r="B3" s="7" t="s">
        <v>1</v>
      </c>
      <c r="C3" s="8" t="s">
        <v>2</v>
      </c>
      <c r="D3" s="9" t="s">
        <v>3</v>
      </c>
      <c r="E3" s="64" t="s">
        <v>4</v>
      </c>
      <c r="F3" s="191">
        <v>2017</v>
      </c>
      <c r="G3" s="192">
        <v>2018</v>
      </c>
      <c r="H3" s="193">
        <v>2019</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5">
        <v>43757</v>
      </c>
      <c r="AQ3" s="195">
        <v>43778</v>
      </c>
      <c r="AR3" s="196">
        <v>43808</v>
      </c>
      <c r="AS3" s="63"/>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row>
    <row r="4" spans="1:13634"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3"/>
      <c r="AS4" s="69"/>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row>
    <row r="5" spans="1:13634" s="69" customFormat="1" ht="13.5" customHeight="1" x14ac:dyDescent="0.2">
      <c r="A5" s="140">
        <v>1</v>
      </c>
      <c r="B5" s="141" t="s">
        <v>6</v>
      </c>
      <c r="C5" s="142" t="s">
        <v>7</v>
      </c>
      <c r="D5" s="143"/>
      <c r="E5" s="154" t="s">
        <v>155</v>
      </c>
      <c r="F5" s="158">
        <f>'dXdata - Annual'!G16/100</f>
        <v>8.4000000000000005E-2</v>
      </c>
      <c r="G5" s="158">
        <f>'dXdata - Annual'!H16/100</f>
        <v>7.5999999999999998E-2</v>
      </c>
      <c r="H5" s="158">
        <f>'dXdata - Annual'!I16/100</f>
        <v>7.0999999999999994E-2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146">
        <f>'dXdata - Monthly'!AM16/100</f>
        <v>7.400000000000001E-2</v>
      </c>
      <c r="AQ5" s="146">
        <f>'dXdata - Monthly'!AN16/100</f>
        <v>6.7000000000000004E-2</v>
      </c>
      <c r="AR5" s="227">
        <f>'dXdata - Monthly'!AO16/100</f>
        <v>6.8000000000000005E-2</v>
      </c>
    </row>
    <row r="6" spans="1:13634" s="77" customFormat="1" ht="13.5" customHeight="1" x14ac:dyDescent="0.2">
      <c r="A6" s="73">
        <v>2</v>
      </c>
      <c r="B6" s="74" t="s">
        <v>8</v>
      </c>
      <c r="C6" s="75" t="s">
        <v>9</v>
      </c>
      <c r="D6" s="76"/>
      <c r="E6" s="91" t="s">
        <v>156</v>
      </c>
      <c r="F6" s="118">
        <f>'dXdata - Annual'!G17/100</f>
        <v>6.3E-2</v>
      </c>
      <c r="G6" s="118">
        <f>'dXdata - Annual'!H17/100</f>
        <v>5.7999999999999996E-2</v>
      </c>
      <c r="H6" s="118">
        <f>'dXdata - Annual'!I17/100</f>
        <v>5.7000000000000002E-2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120">
        <f>'dXdata - Monthly'!AN17/100</f>
        <v>5.2000000000000005E-2</v>
      </c>
      <c r="AR6" s="228">
        <f>'dXdata - Monthly'!AO17/100</f>
        <v>5.2000000000000005E-2</v>
      </c>
      <c r="AS6" s="69"/>
    </row>
    <row r="7" spans="1:13634" s="69" customFormat="1" ht="13.5" customHeight="1" x14ac:dyDescent="0.2">
      <c r="A7" s="140">
        <v>3</v>
      </c>
      <c r="B7" s="141" t="s">
        <v>10</v>
      </c>
      <c r="C7" s="142" t="s">
        <v>11</v>
      </c>
      <c r="D7" s="143"/>
      <c r="E7" s="156" t="s">
        <v>157</v>
      </c>
      <c r="F7" s="147">
        <f>'dXdata - Annual'!G18</f>
        <v>884.3</v>
      </c>
      <c r="G7" s="147">
        <f>'dXdata - Annual'!H18</f>
        <v>892.5</v>
      </c>
      <c r="H7" s="147">
        <f>'dXdata - Annual'!I18</f>
        <v>919</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149">
        <f>'dXdata - Monthly'!AM18</f>
        <v>923.1</v>
      </c>
      <c r="AQ7" s="149">
        <f>'dXdata - Monthly'!AN18</f>
        <v>924.3</v>
      </c>
      <c r="AR7" s="229">
        <f>'dXdata - Monthly'!AO18</f>
        <v>918.1</v>
      </c>
    </row>
    <row r="8" spans="1:13634" s="81" customFormat="1" ht="24" customHeight="1" x14ac:dyDescent="0.2">
      <c r="A8" s="73">
        <v>4</v>
      </c>
      <c r="B8" s="78" t="s">
        <v>12</v>
      </c>
      <c r="C8" s="78" t="s">
        <v>13</v>
      </c>
      <c r="D8" s="79"/>
      <c r="E8" s="91" t="s">
        <v>242</v>
      </c>
      <c r="F8" s="121">
        <f>'dXdata - Annual'!G19</f>
        <v>72511.666666666672</v>
      </c>
      <c r="G8" s="121">
        <f>'dXdata - Annual'!H19</f>
        <v>54105</v>
      </c>
      <c r="H8" s="121" t="e">
        <f>'dXdata - Annual'!I19</f>
        <v>#N/A</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47950</v>
      </c>
      <c r="AP8" s="122">
        <f>'dXdata - Monthly'!AM19</f>
        <v>48030</v>
      </c>
      <c r="AQ8" s="122">
        <f>'dXdata - Monthly'!AN19</f>
        <v>49070</v>
      </c>
      <c r="AR8" s="230" t="e">
        <f>'dXdata - Monthly'!AO19</f>
        <v>#N/A</v>
      </c>
      <c r="AS8" s="80"/>
    </row>
    <row r="9" spans="1:13634" s="69" customFormat="1" ht="13.5" customHeight="1" x14ac:dyDescent="0.2">
      <c r="A9" s="140">
        <v>5</v>
      </c>
      <c r="B9" s="141" t="s">
        <v>14</v>
      </c>
      <c r="C9" s="142" t="s">
        <v>15</v>
      </c>
      <c r="D9" s="143"/>
      <c r="E9" s="156" t="s">
        <v>234</v>
      </c>
      <c r="F9" s="144">
        <f>'dXdata - Annual'!G20/100</f>
        <v>-0.15423494877626787</v>
      </c>
      <c r="G9" s="144">
        <f>'dXdata - Annual'!H20/100</f>
        <v>-0.25384420897786564</v>
      </c>
      <c r="H9" s="144" t="e">
        <f>'dXdata - Annual'!I20/100</f>
        <v>#N/A</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-6.3557728469349373E-2</v>
      </c>
      <c r="AN9" s="151">
        <f>'dXdata - Monthly'!AK20/100</f>
        <v>-4.9436915441878233E-2</v>
      </c>
      <c r="AO9" s="151">
        <f>'dXdata - Monthly'!AL20/100</f>
        <v>-2.1827825377397025E-2</v>
      </c>
      <c r="AP9" s="151">
        <f>'dXdata - Monthly'!AM20/100</f>
        <v>-2.0395676116663264E-2</v>
      </c>
      <c r="AQ9" s="151">
        <f>'dXdata - Monthly'!AN20/100</f>
        <v>5.5327868852459439E-3</v>
      </c>
      <c r="AR9" s="231" t="e">
        <f>'dXdata - Monthly'!AO20/100</f>
        <v>#N/A</v>
      </c>
    </row>
    <row r="10" spans="1:13634" s="77" customFormat="1" ht="24" customHeight="1" x14ac:dyDescent="0.2">
      <c r="A10" s="73">
        <v>6</v>
      </c>
      <c r="B10" s="74" t="s">
        <v>16</v>
      </c>
      <c r="C10" s="75" t="s">
        <v>13</v>
      </c>
      <c r="D10" s="76"/>
      <c r="E10" s="91" t="s">
        <v>233</v>
      </c>
      <c r="F10" s="121">
        <f>'dXdata - Annual'!G21</f>
        <v>24750.833333333332</v>
      </c>
      <c r="G10" s="121">
        <f>'dXdata - Annual'!H21</f>
        <v>17529.166666666668</v>
      </c>
      <c r="H10" s="121" t="e">
        <f>'dXdata - Annual'!I21</f>
        <v>#N/A</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15110</v>
      </c>
      <c r="AP10" s="122">
        <f>'dXdata - Monthly'!AM21</f>
        <v>14990</v>
      </c>
      <c r="AQ10" s="122">
        <f>'dXdata - Monthly'!AN21</f>
        <v>15210</v>
      </c>
      <c r="AR10" s="230" t="e">
        <f>'dXdata - Monthly'!AO21</f>
        <v>#N/A</v>
      </c>
      <c r="AS10" s="69"/>
    </row>
    <row r="11" spans="1:13634" s="82" customFormat="1" ht="13.5" customHeight="1" x14ac:dyDescent="0.2">
      <c r="A11" s="140">
        <v>7</v>
      </c>
      <c r="B11" s="141" t="s">
        <v>17</v>
      </c>
      <c r="C11" s="142" t="s">
        <v>15</v>
      </c>
      <c r="D11" s="143"/>
      <c r="E11" s="156" t="s">
        <v>234</v>
      </c>
      <c r="F11" s="144">
        <f>'dXdata - Annual'!G22/100</f>
        <v>-0.1188477170914054</v>
      </c>
      <c r="G11" s="144">
        <f>'dXdata - Annual'!H22/100</f>
        <v>-0.29177468772095205</v>
      </c>
      <c r="H11" s="144" t="e">
        <f>'dXdata - Annual'!I22/100</f>
        <v>#N/A</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-6.0176991150442498E-2</v>
      </c>
      <c r="AN11" s="151">
        <f>'dXdata - Monthly'!AK22/100</f>
        <v>-5.5655296229802476E-2</v>
      </c>
      <c r="AO11" s="151">
        <f>'dXdata - Monthly'!AL22/100</f>
        <v>-5.2666227781434927E-3</v>
      </c>
      <c r="AP11" s="151">
        <f>'dXdata - Monthly'!AM22/100</f>
        <v>-1.6404199475065662E-2</v>
      </c>
      <c r="AQ11" s="151">
        <f>'dXdata - Monthly'!AN22/100</f>
        <v>1.9762845849802257E-3</v>
      </c>
      <c r="AR11" s="231" t="e">
        <f>'dXdata - Monthly'!AO22/100</f>
        <v>#N/A</v>
      </c>
    </row>
    <row r="12" spans="1:13634" s="77" customFormat="1" ht="13.5" customHeight="1" thickBot="1" x14ac:dyDescent="0.25">
      <c r="A12" s="73">
        <v>8</v>
      </c>
      <c r="B12" s="83" t="s">
        <v>18</v>
      </c>
      <c r="C12" s="84" t="s">
        <v>11</v>
      </c>
      <c r="D12" s="85"/>
      <c r="E12" s="91" t="s">
        <v>158</v>
      </c>
      <c r="F12" s="123">
        <f>'dXdata - Annual'!G29</f>
        <v>1246.337</v>
      </c>
      <c r="G12" s="123">
        <f>'dXdata - Annual'!H29</f>
        <v>1267.3440000000001</v>
      </c>
      <c r="H12" s="123">
        <f>'dXdata - Annual'!I29</f>
        <v>1285.711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125">
        <f>'dXdata - Monthly'!AN29</f>
        <v>1305.610914893959</v>
      </c>
      <c r="AR12" s="232">
        <f>'dXdata - Monthly'!AO29</f>
        <v>1308.4495226332401</v>
      </c>
      <c r="AS12" s="69"/>
    </row>
    <row r="13" spans="1:13634"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7"/>
      <c r="AS13" s="69"/>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row>
    <row r="14" spans="1:13634" s="69" customFormat="1" ht="13.5" customHeight="1" x14ac:dyDescent="0.2">
      <c r="A14" s="140">
        <v>10</v>
      </c>
      <c r="B14" s="152" t="s">
        <v>20</v>
      </c>
      <c r="C14" s="142" t="s">
        <v>21</v>
      </c>
      <c r="D14" s="143"/>
      <c r="E14" s="156" t="s">
        <v>22</v>
      </c>
      <c r="F14" s="126">
        <f>'dXdata - Annual'!G27</f>
        <v>50.884166666666665</v>
      </c>
      <c r="G14" s="126">
        <f>'dXdata - Annual'!H27</f>
        <v>64.938333333333333</v>
      </c>
      <c r="H14" s="126">
        <f>'dXdata - Annual'!I27</f>
        <v>56.975000000000016</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169">
        <f>'dXdata - Monthly'!AL27</f>
        <v>56.95</v>
      </c>
      <c r="AP14" s="169">
        <f>'dXdata - Monthly'!AM27</f>
        <v>53.96</v>
      </c>
      <c r="AQ14" s="169">
        <f>'dXdata - Monthly'!AN27</f>
        <v>56.97</v>
      </c>
      <c r="AR14" s="233">
        <f>'dXdata - Monthly'!AO27</f>
        <v>59.82</v>
      </c>
    </row>
    <row r="15" spans="1:13634" s="89" customFormat="1" ht="13.5" customHeight="1" thickBot="1" x14ac:dyDescent="0.25">
      <c r="A15" s="73">
        <v>12</v>
      </c>
      <c r="B15" s="86" t="s">
        <v>23</v>
      </c>
      <c r="C15" s="84" t="s">
        <v>21</v>
      </c>
      <c r="D15" s="87"/>
      <c r="E15" s="91" t="s">
        <v>247</v>
      </c>
      <c r="F15" s="127" t="e">
        <f>'dXdata - Annual'!G28</f>
        <v>#N/A</v>
      </c>
      <c r="G15" s="127">
        <f>'dXdata - Annual'!H28</f>
        <v>1.472504</v>
      </c>
      <c r="H15" s="127">
        <f>'dXdata - Annual'!I28</f>
        <v>1.605594711</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17">
        <f>'dXdata - Monthly'!AM28</f>
        <v>1.8379000000000001</v>
      </c>
      <c r="AQ15" s="217">
        <f>'dXdata - Monthly'!AN28</f>
        <v>2.4024000000000001</v>
      </c>
      <c r="AR15" s="234">
        <f>'dXdata - Monthly'!AO28</f>
        <v>2.4337</v>
      </c>
      <c r="AS15" s="88"/>
    </row>
    <row r="16" spans="1:13634"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6"/>
      <c r="AP16" s="256"/>
      <c r="AQ16" s="256"/>
      <c r="AR16" s="257"/>
      <c r="AS16" s="69"/>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row>
    <row r="17" spans="1:13634" s="69" customFormat="1" ht="13.5" customHeight="1" x14ac:dyDescent="0.2">
      <c r="A17" s="140">
        <v>14</v>
      </c>
      <c r="B17" s="153" t="s">
        <v>25</v>
      </c>
      <c r="C17" s="142" t="s">
        <v>26</v>
      </c>
      <c r="D17" s="143"/>
      <c r="E17" s="154" t="s">
        <v>27</v>
      </c>
      <c r="F17" s="246">
        <f>'dXdata - Annual'!G14/100</f>
        <v>1.6224188790560534E-2</v>
      </c>
      <c r="G17" s="246">
        <f>'dXdata - Annual'!H14/100</f>
        <v>2.3947750362844467E-2</v>
      </c>
      <c r="H17" s="246">
        <f>'dXdata - Annual'!I14/100</f>
        <v>1.4174344436569841E-2</v>
      </c>
      <c r="I17" s="247">
        <f>'dXdata - Monthly'!F14/100</f>
        <v>9.665427509293778E-3</v>
      </c>
      <c r="J17" s="247">
        <f>'dXdata - Monthly'!G14/100</f>
        <v>1.1144130757800852E-2</v>
      </c>
      <c r="K17" s="247">
        <f>'dXdata - Monthly'!H14/100</f>
        <v>1.0385756676557722E-2</v>
      </c>
      <c r="L17" s="247">
        <f>'dXdata - Monthly'!I14/100</f>
        <v>1.0370370370370363E-2</v>
      </c>
      <c r="M17" s="247">
        <f>'dXdata - Monthly'!J14/100</f>
        <v>1.1102886750555152E-2</v>
      </c>
      <c r="N17" s="247">
        <f>'dXdata - Monthly'!K14/100</f>
        <v>1.1094674556213047E-2</v>
      </c>
      <c r="O17" s="247">
        <f>'dXdata - Monthly'!L14/100</f>
        <v>1.1086474501108556E-2</v>
      </c>
      <c r="P17" s="247">
        <f>'dXdata - Monthly'!M14/100</f>
        <v>1.1816838995568624E-2</v>
      </c>
      <c r="Q17" s="247">
        <f>'dXdata - Monthly'!N14/100</f>
        <v>1.2555391432791607E-2</v>
      </c>
      <c r="R17" s="247">
        <f>'dXdata - Monthly'!O14/100</f>
        <v>1.3284132841328455E-2</v>
      </c>
      <c r="S17" s="247">
        <f>'dXdata - Monthly'!P14/100</f>
        <v>1.5498154981549828E-2</v>
      </c>
      <c r="T17" s="247">
        <f>'dXdata - Monthly'!Q14/100</f>
        <v>1.6224188790560534E-2</v>
      </c>
      <c r="U17" s="248">
        <f>'dXdata - Monthly'!R14/100</f>
        <v>1.5463917525773141E-2</v>
      </c>
      <c r="V17" s="247">
        <f>'dXdata - Monthly'!S14/100</f>
        <v>1.5429831006612771E-2</v>
      </c>
      <c r="W17" s="247">
        <f>'dXdata - Monthly'!T14/100</f>
        <v>1.6886930983847304E-2</v>
      </c>
      <c r="X17" s="247">
        <f>'dXdata - Monthly'!U14/100</f>
        <v>1.6862170087976525E-2</v>
      </c>
      <c r="Y17" s="247">
        <f>'dXdata - Monthly'!V14/100</f>
        <v>1.7569546120058677E-2</v>
      </c>
      <c r="Z17" s="247">
        <f>'dXdata - Monthly'!W14/100</f>
        <v>1.9019751280175745E-2</v>
      </c>
      <c r="AA17" s="247">
        <f>'dXdata - Monthly'!X14/100</f>
        <v>2.1198830409356662E-2</v>
      </c>
      <c r="AB17" s="247">
        <f>'dXdata - Monthly'!Y14/100</f>
        <v>2.2627737226277311E-2</v>
      </c>
      <c r="AC17" s="247">
        <f>'dXdata - Monthly'!Z14/100</f>
        <v>2.4070021881838155E-2</v>
      </c>
      <c r="AD17" s="247">
        <f>'dXdata - Monthly'!AA14/100</f>
        <v>2.4763292061179776E-2</v>
      </c>
      <c r="AE17" s="247">
        <f>'dXdata - Monthly'!AB14/100</f>
        <v>2.3255813953488413E-2</v>
      </c>
      <c r="AF17" s="247">
        <f>'dXdata - Monthly'!AC14/100</f>
        <v>2.3947750362844467E-2</v>
      </c>
      <c r="AG17" s="248">
        <f>'dXdata - Monthly'!AD14/100</f>
        <v>2.3930384336475541E-2</v>
      </c>
      <c r="AH17" s="247">
        <f>'dXdata - Monthly'!AE14/100</f>
        <v>2.2431259044862761E-2</v>
      </c>
      <c r="AI17" s="247">
        <f>'dXdata - Monthly'!AF14/100</f>
        <v>2.2382671480144278E-2</v>
      </c>
      <c r="AJ17" s="247">
        <f>'dXdata - Monthly'!AG14/100</f>
        <v>2.2350396539293715E-2</v>
      </c>
      <c r="AK17" s="247">
        <f>'dXdata - Monthly'!AH14/100</f>
        <v>2.1582733812949728E-2</v>
      </c>
      <c r="AL17" s="247">
        <f>'dXdata - Monthly'!AI14/100</f>
        <v>2.0818377602296989E-2</v>
      </c>
      <c r="AM17" s="247">
        <f>'dXdata - Monthly'!AJ14/100</f>
        <v>1.8611309949892796E-2</v>
      </c>
      <c r="AN17" s="247">
        <f>'dXdata - Monthly'!AK14/100</f>
        <v>1.6416845110635236E-2</v>
      </c>
      <c r="AO17" s="247">
        <f>'dXdata - Monthly'!AL14/100</f>
        <v>1.4957264957264904E-2</v>
      </c>
      <c r="AP17" s="247">
        <f>'dXdata - Monthly'!AM14/100</f>
        <v>1.4214641080312784E-2</v>
      </c>
      <c r="AQ17" s="247">
        <f>'dXdata - Monthly'!AN14/100</f>
        <v>1.4914772727272707E-2</v>
      </c>
      <c r="AR17" s="249">
        <f>'dXdata - Monthly'!AO14/100</f>
        <v>1.4174344436569841E-2</v>
      </c>
    </row>
    <row r="18" spans="1:13634" s="77" customFormat="1" ht="13.5" customHeight="1" x14ac:dyDescent="0.2">
      <c r="A18" s="73">
        <v>15</v>
      </c>
      <c r="B18" s="74" t="s">
        <v>28</v>
      </c>
      <c r="C18" s="75" t="s">
        <v>15</v>
      </c>
      <c r="D18" s="76"/>
      <c r="E18" s="91" t="s">
        <v>29</v>
      </c>
      <c r="F18" s="224">
        <f>'dXdata - Annual'!G15/100</f>
        <v>1.5576323987538832E-2</v>
      </c>
      <c r="G18" s="224">
        <f>'dXdata - Annual'!H15/100</f>
        <v>2.3006134969325132E-2</v>
      </c>
      <c r="H18" s="224">
        <f>'dXdata - Annual'!I15/100</f>
        <v>1.9490254872563728E-2</v>
      </c>
      <c r="I18" s="225">
        <f>'dXdata - Monthly'!F15/100</f>
        <v>1.4195583596214423E-2</v>
      </c>
      <c r="J18" s="225">
        <f>'dXdata - Monthly'!G15/100</f>
        <v>1.4972419227738509E-2</v>
      </c>
      <c r="K18" s="225">
        <f>'dXdata - Monthly'!H15/100</f>
        <v>1.5748031496062964E-2</v>
      </c>
      <c r="L18" s="225">
        <f>'dXdata - Monthly'!I15/100</f>
        <v>1.5723270440251458E-2</v>
      </c>
      <c r="M18" s="225">
        <f>'dXdata - Monthly'!J15/100</f>
        <v>1.491365777080067E-2</v>
      </c>
      <c r="N18" s="225">
        <f>'dXdata - Monthly'!K15/100</f>
        <v>1.4901960784313717E-2</v>
      </c>
      <c r="O18" s="225">
        <f>'dXdata - Monthly'!L15/100</f>
        <v>1.4095536413468945E-2</v>
      </c>
      <c r="P18" s="225">
        <f>'dXdata - Monthly'!M15/100</f>
        <v>1.4866979655711932E-2</v>
      </c>
      <c r="Q18" s="225">
        <f>'dXdata - Monthly'!N15/100</f>
        <v>1.5637216575449475E-2</v>
      </c>
      <c r="R18" s="225">
        <f>'dXdata - Monthly'!O15/100</f>
        <v>1.4832162373145996E-2</v>
      </c>
      <c r="S18" s="225">
        <f>'dXdata - Monthly'!P15/100</f>
        <v>1.5600624024961096E-2</v>
      </c>
      <c r="T18" s="225">
        <f>'dXdata - Monthly'!Q15/100</f>
        <v>1.5576323987538832E-2</v>
      </c>
      <c r="U18" s="226">
        <f>'dXdata - Monthly'!R15/100</f>
        <v>1.5552099533437058E-2</v>
      </c>
      <c r="V18" s="225">
        <f>'dXdata - Monthly'!S15/100</f>
        <v>1.552795031055898E-2</v>
      </c>
      <c r="W18" s="225">
        <f>'dXdata - Monthly'!T15/100</f>
        <v>1.6279069767441756E-2</v>
      </c>
      <c r="X18" s="225">
        <f>'dXdata - Monthly'!U15/100</f>
        <v>1.6253869969040435E-2</v>
      </c>
      <c r="Y18" s="225">
        <f>'dXdata - Monthly'!V15/100</f>
        <v>1.7788089713843602E-2</v>
      </c>
      <c r="Z18" s="225">
        <f>'dXdata - Monthly'!W15/100</f>
        <v>1.8547140649149974E-2</v>
      </c>
      <c r="AA18" s="225">
        <f>'dXdata - Monthly'!X15/100</f>
        <v>2.0849420849420763E-2</v>
      </c>
      <c r="AB18" s="225">
        <f>'dXdata - Monthly'!Y15/100</f>
        <v>2.1588280647648617E-2</v>
      </c>
      <c r="AC18" s="225">
        <f>'dXdata - Monthly'!Z15/100</f>
        <v>2.155504234026151E-2</v>
      </c>
      <c r="AD18" s="225">
        <f>'dXdata - Monthly'!AA15/100</f>
        <v>2.3076923076922995E-2</v>
      </c>
      <c r="AE18" s="225">
        <f>'dXdata - Monthly'!AB15/100</f>
        <v>2.3041474654377891E-2</v>
      </c>
      <c r="AF18" s="225">
        <f>'dXdata - Monthly'!AC15/100</f>
        <v>2.3006134969325132E-2</v>
      </c>
      <c r="AG18" s="226">
        <f>'dXdata - Monthly'!AD15/100</f>
        <v>2.2205206738131755E-2</v>
      </c>
      <c r="AH18" s="225">
        <f>'dXdata - Monthly'!AE15/100</f>
        <v>2.2171253822629744E-2</v>
      </c>
      <c r="AI18" s="225">
        <f>'dXdata - Monthly'!AF15/100</f>
        <v>2.1357742181540962E-2</v>
      </c>
      <c r="AJ18" s="225">
        <f>'dXdata - Monthly'!AG15/100</f>
        <v>2.1325209444021276E-2</v>
      </c>
      <c r="AK18" s="225">
        <f>'dXdata - Monthly'!AH15/100</f>
        <v>2.1276595744680993E-2</v>
      </c>
      <c r="AL18" s="225">
        <f>'dXdata - Monthly'!AI15/100</f>
        <v>2.1244309559939278E-2</v>
      </c>
      <c r="AM18" s="225">
        <f>'dXdata - Monthly'!AJ15/100</f>
        <v>2.0423600605143921E-2</v>
      </c>
      <c r="AN18" s="225">
        <f>'dXdata - Monthly'!AK15/100</f>
        <v>1.9622641509433825E-2</v>
      </c>
      <c r="AO18" s="225">
        <f>'dXdata - Monthly'!AL15/100</f>
        <v>1.9593067068575998E-2</v>
      </c>
      <c r="AP18" s="225">
        <f>'dXdata - Monthly'!AM15/100</f>
        <v>1.8796992481203034E-2</v>
      </c>
      <c r="AQ18" s="225">
        <f>'dXdata - Monthly'!AN15/100</f>
        <v>1.8768768768768762E-2</v>
      </c>
      <c r="AR18" s="236">
        <f>'dXdata - Monthly'!AO15/100</f>
        <v>1.9490254872563728E-2</v>
      </c>
      <c r="AS18" s="69"/>
    </row>
    <row r="19" spans="1:13634" s="69" customFormat="1" ht="13.5" customHeight="1" x14ac:dyDescent="0.2">
      <c r="A19" s="140">
        <v>16</v>
      </c>
      <c r="B19" s="153" t="s">
        <v>30</v>
      </c>
      <c r="C19" s="142" t="s">
        <v>15</v>
      </c>
      <c r="D19" s="143"/>
      <c r="E19" s="156" t="s">
        <v>31</v>
      </c>
      <c r="F19" s="157">
        <f>'dXdata - Annual'!G23/100</f>
        <v>1.35652369694923E-2</v>
      </c>
      <c r="G19" s="157">
        <f>'dXdata - Annual'!H23/100</f>
        <v>2.4823679680124444E-2</v>
      </c>
      <c r="H19" s="157">
        <f>'dXdata - Annual'!I23/100</f>
        <v>2.0537552834073658E-2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151">
        <f>'dXdata - Monthly'!AM23/100</f>
        <v>8.6593970493906713E-3</v>
      </c>
      <c r="AQ19" s="151">
        <f>'dXdata - Monthly'!AN23/100</f>
        <v>3.1897926634767426E-3</v>
      </c>
      <c r="AR19" s="231">
        <f>'dXdata - Monthly'!AO23/100</f>
        <v>6.7221510883483937E-3</v>
      </c>
    </row>
    <row r="20" spans="1:13634" s="77" customFormat="1" ht="25.5" customHeight="1" x14ac:dyDescent="0.2">
      <c r="A20" s="73">
        <v>17</v>
      </c>
      <c r="B20" s="78" t="s">
        <v>32</v>
      </c>
      <c r="C20" s="75" t="s">
        <v>15</v>
      </c>
      <c r="D20" s="76"/>
      <c r="E20" s="91" t="s">
        <v>33</v>
      </c>
      <c r="F20" s="128">
        <f>'dXdata - Annual'!G24/100</f>
        <v>6.5897399813517055E-3</v>
      </c>
      <c r="G20" s="128">
        <f>'dXdata - Annual'!H24/100</f>
        <v>1.3653228710378329E-2</v>
      </c>
      <c r="H20" s="128" t="e">
        <f>'dXdata - Annual'!I24/100</f>
        <v>#N/A</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2.5768974010867085E-2</v>
      </c>
      <c r="AN20" s="120">
        <f>'dXdata - Monthly'!AK24/100</f>
        <v>1.6951011120960091E-2</v>
      </c>
      <c r="AO20" s="120">
        <f>'dXdata - Monthly'!AL24/100</f>
        <v>4.3265610329489945E-2</v>
      </c>
      <c r="AP20" s="120">
        <f>'dXdata - Monthly'!AM24/100</f>
        <v>4.5222580225968256E-2</v>
      </c>
      <c r="AQ20" s="120" t="e">
        <f>'dXdata - Monthly'!AN24/100</f>
        <v>#N/A</v>
      </c>
      <c r="AR20" s="228" t="e">
        <f>'dXdata - Monthly'!AO24/100</f>
        <v>#N/A</v>
      </c>
      <c r="AS20" s="69"/>
    </row>
    <row r="21" spans="1:13634" s="69" customFormat="1" ht="13.5" customHeight="1" x14ac:dyDescent="0.2">
      <c r="A21" s="140">
        <v>18</v>
      </c>
      <c r="B21" s="152" t="s">
        <v>34</v>
      </c>
      <c r="C21" s="142"/>
      <c r="D21" s="143"/>
      <c r="E21" s="156" t="s">
        <v>35</v>
      </c>
      <c r="F21" s="157">
        <f>'dXdata - Annual'!G25/100</f>
        <v>4.4496614981435201E-3</v>
      </c>
      <c r="G21" s="157">
        <f>'dXdata - Annual'!H25/100</f>
        <v>1.7719798885718285E-2</v>
      </c>
      <c r="H21" s="157">
        <f>'dXdata - Annual'!I25/100</f>
        <v>2.9775415921168502E-2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151">
        <f>'dXdata - Monthly'!AM25/100</f>
        <v>3.7966537966537928E-2</v>
      </c>
      <c r="AQ21" s="151">
        <f>'dXdata - Monthly'!AN25/100</f>
        <v>3.0254777070063854E-2</v>
      </c>
      <c r="AR21" s="231">
        <f>'dXdata - Monthly'!AO25/100</f>
        <v>2.9169308814204209E-2</v>
      </c>
    </row>
    <row r="22" spans="1:13634" s="77" customFormat="1" ht="13.5" customHeight="1" thickBot="1" x14ac:dyDescent="0.25">
      <c r="A22" s="73">
        <v>19</v>
      </c>
      <c r="B22" s="90" t="s">
        <v>36</v>
      </c>
      <c r="C22" s="84"/>
      <c r="D22" s="87"/>
      <c r="E22" s="109" t="s">
        <v>37</v>
      </c>
      <c r="F22" s="129">
        <f>'dXdata - Annual'!G26/100</f>
        <v>4.9446190952890934E-3</v>
      </c>
      <c r="G22" s="129">
        <f>'dXdata - Annual'!H26/100</f>
        <v>1.5776676936385625E-2</v>
      </c>
      <c r="H22" s="129">
        <f>'dXdata - Annual'!I26/100</f>
        <v>2.9255340121107531E-2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130">
        <f>'dXdata - Monthly'!AM26/100</f>
        <v>4.8768857291485945E-2</v>
      </c>
      <c r="AQ22" s="130">
        <f>'dXdata - Monthly'!AN26/100</f>
        <v>4.491625709374536E-2</v>
      </c>
      <c r="AR22" s="235">
        <f>'dXdata - Monthly'!AO26/100</f>
        <v>3.6700012052549136E-2</v>
      </c>
      <c r="AS22" s="69"/>
    </row>
    <row r="23" spans="1:13634"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7"/>
      <c r="AS23" s="69"/>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row>
    <row r="24" spans="1:13634" s="88" customFormat="1" ht="13.5" customHeight="1" x14ac:dyDescent="0.2">
      <c r="A24" s="140">
        <v>21</v>
      </c>
      <c r="B24" s="153" t="s">
        <v>39</v>
      </c>
      <c r="C24" s="142" t="s">
        <v>15</v>
      </c>
      <c r="D24" s="143"/>
      <c r="E24" s="154" t="s">
        <v>235</v>
      </c>
      <c r="F24" s="158">
        <f>'dXdata - Annual'!G30/100</f>
        <v>3.203168253077382E-2</v>
      </c>
      <c r="G24" s="158">
        <f>'dXdata - Annual'!H30/100</f>
        <v>2.2107986762504694E-2</v>
      </c>
      <c r="H24" s="155" t="e">
        <f>'dXdata - Annual'!I30/100</f>
        <v>#N/A</v>
      </c>
      <c r="I24" s="146">
        <f>'dXdata - Monthly'!F30/100</f>
        <v>1.7276646733958012E-2</v>
      </c>
      <c r="J24" s="146">
        <f>'dXdata - Monthly'!G30/100</f>
        <v>2.2262844777423352E-2</v>
      </c>
      <c r="K24" s="146">
        <f>'dXdata - Monthly'!H30/100</f>
        <v>2.9834892954167413E-2</v>
      </c>
      <c r="L24" s="146">
        <f>'dXdata - Monthly'!I30/100</f>
        <v>3.3275792893773914E-2</v>
      </c>
      <c r="M24" s="146">
        <f>'dXdata - Monthly'!J30/100</f>
        <v>4.3028710002034565E-2</v>
      </c>
      <c r="N24" s="146">
        <f>'dXdata - Monthly'!K30/100</f>
        <v>4.010121457489868E-2</v>
      </c>
      <c r="O24" s="146">
        <f>'dXdata - Monthly'!L30/100</f>
        <v>3.4706633429911316E-2</v>
      </c>
      <c r="P24" s="146">
        <f>'dXdata - Monthly'!M30/100</f>
        <v>3.2077152350053817E-2</v>
      </c>
      <c r="Q24" s="146">
        <f>'dXdata - Monthly'!N30/100</f>
        <v>3.0682605617003311E-2</v>
      </c>
      <c r="R24" s="146">
        <f>'dXdata - Monthly'!O30/100</f>
        <v>3.2583439981463735E-2</v>
      </c>
      <c r="S24" s="146">
        <f>'dXdata - Monthly'!P30/100</f>
        <v>3.5332655084597597E-2</v>
      </c>
      <c r="T24" s="146">
        <f>'dXdata - Monthly'!Q30/100</f>
        <v>3.3310670088547933E-2</v>
      </c>
      <c r="U24" s="145">
        <f>'dXdata - Monthly'!R30/100</f>
        <v>2.7537241258307255E-2</v>
      </c>
      <c r="V24" s="146">
        <f>'dXdata - Monthly'!S30/100</f>
        <v>2.7695296787527024E-2</v>
      </c>
      <c r="W24" s="146">
        <f>'dXdata - Monthly'!T30/100</f>
        <v>2.5658075381450818E-2</v>
      </c>
      <c r="X24" s="146">
        <f>'dXdata - Monthly'!U30/100</f>
        <v>2.1065812346520163E-2</v>
      </c>
      <c r="Y24" s="146">
        <f>'dXdata - Monthly'!V30/100</f>
        <v>2.2152290804569263E-2</v>
      </c>
      <c r="Z24" s="146">
        <f>'dXdata - Monthly'!W30/100</f>
        <v>2.0449771894858637E-2</v>
      </c>
      <c r="AA24" s="146">
        <f>'dXdata - Monthly'!X30/100</f>
        <v>2.2330825210445271E-2</v>
      </c>
      <c r="AB24" s="146">
        <f>'dXdata - Monthly'!Y30/100</f>
        <v>2.4147825885728835E-2</v>
      </c>
      <c r="AC24" s="146">
        <f>'dXdata - Monthly'!Z30/100</f>
        <v>2.2518602803252685E-2</v>
      </c>
      <c r="AD24" s="146">
        <f>'dXdata - Monthly'!AA30/100</f>
        <v>2.3352927360196007E-2</v>
      </c>
      <c r="AE24" s="146">
        <f>'dXdata - Monthly'!AB30/100</f>
        <v>1.5725061520150074E-2</v>
      </c>
      <c r="AF24" s="146">
        <f>'dXdata - Monthly'!AC30/100</f>
        <v>1.3010311294570975E-2</v>
      </c>
      <c r="AG24" s="145">
        <f>'dXdata - Monthly'!AD30/100</f>
        <v>1.5767518640894762E-2</v>
      </c>
      <c r="AH24" s="146">
        <f>'dXdata - Monthly'!AE30/100</f>
        <v>1.0316021264302977E-2</v>
      </c>
      <c r="AI24" s="146">
        <f>'dXdata - Monthly'!AF30/100</f>
        <v>1.3558493528335935E-2</v>
      </c>
      <c r="AJ24" s="146">
        <f>'dXdata - Monthly'!AG30/100</f>
        <v>1.6685879485113686E-2</v>
      </c>
      <c r="AK24" s="146">
        <f>'dXdata - Monthly'!AH30/100</f>
        <v>1.5422965890704354E-2</v>
      </c>
      <c r="AL24" s="146">
        <f>'dXdata - Monthly'!AI30/100</f>
        <v>1.6988887479935322E-2</v>
      </c>
      <c r="AM24" s="146">
        <f>'dXdata - Monthly'!AJ30/100</f>
        <v>1.4723111429380653E-2</v>
      </c>
      <c r="AN24" s="146">
        <f>'dXdata - Monthly'!AK30/100</f>
        <v>1.5173425988786349E-2</v>
      </c>
      <c r="AO24" s="146">
        <f>'dXdata - Monthly'!AL30/100</f>
        <v>1.5215597064874187E-2</v>
      </c>
      <c r="AP24" s="146">
        <f>'dXdata - Monthly'!AM30/100</f>
        <v>1.2027601442062164E-2</v>
      </c>
      <c r="AQ24" s="146" t="e">
        <f>'dXdata - Monthly'!AN30/100</f>
        <v>#N/A</v>
      </c>
      <c r="AR24" s="227" t="e">
        <f>'dXdata - Monthly'!AO30/100</f>
        <v>#N/A</v>
      </c>
    </row>
    <row r="25" spans="1:13634" s="77" customFormat="1" ht="13.5" customHeight="1" x14ac:dyDescent="0.2">
      <c r="A25" s="73">
        <v>22</v>
      </c>
      <c r="B25" s="90" t="s">
        <v>40</v>
      </c>
      <c r="C25" s="84" t="s">
        <v>15</v>
      </c>
      <c r="D25" s="87"/>
      <c r="E25" s="91" t="s">
        <v>41</v>
      </c>
      <c r="F25" s="223">
        <f>'dXdata - Annual'!G31/100</f>
        <v>2.9083333333333333E-2</v>
      </c>
      <c r="G25" s="223">
        <f>'dXdata - Annual'!H31/100</f>
        <v>3.6375000000000005E-2</v>
      </c>
      <c r="H25" s="224">
        <f>'dXdata - Annual'!I31/100</f>
        <v>3.9500000000000007E-2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25">
        <f>'dXdata - Monthly'!AM31/100</f>
        <v>3.95E-2</v>
      </c>
      <c r="AQ25" s="225">
        <f>'dXdata - Monthly'!AN31/100</f>
        <v>3.95E-2</v>
      </c>
      <c r="AR25" s="236">
        <f>'dXdata - Monthly'!AO31/100</f>
        <v>3.95E-2</v>
      </c>
      <c r="AS25" s="69"/>
    </row>
    <row r="26" spans="1:13634" s="69" customFormat="1" ht="13.5" customHeight="1" thickBot="1" x14ac:dyDescent="0.25">
      <c r="A26" s="140">
        <v>23</v>
      </c>
      <c r="B26" s="159" t="s">
        <v>42</v>
      </c>
      <c r="C26" s="160"/>
      <c r="D26" s="161"/>
      <c r="E26" s="162" t="s">
        <v>43</v>
      </c>
      <c r="F26" s="177">
        <f>'dXdata - Annual'!G32/100</f>
        <v>9.5833333333333343E-3</v>
      </c>
      <c r="G26" s="177">
        <f>'dXdata - Annual'!H32/100</f>
        <v>1.6875000000000001E-2</v>
      </c>
      <c r="H26" s="178">
        <f>'dXdata - Annual'!I32/100</f>
        <v>0.02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163">
        <f>'dXdata - Monthly'!AM32/100</f>
        <v>0.02</v>
      </c>
      <c r="AQ26" s="163">
        <f>'dXdata - Monthly'!AN32/100</f>
        <v>0.02</v>
      </c>
      <c r="AR26" s="237">
        <f>'dXdata - Monthly'!AO32/100</f>
        <v>0.02</v>
      </c>
    </row>
    <row r="27" spans="1:13634"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7"/>
      <c r="AS27" s="69"/>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row>
    <row r="28" spans="1:13634" s="69" customFormat="1" ht="13.5" customHeight="1" x14ac:dyDescent="0.2">
      <c r="A28" s="140">
        <v>25</v>
      </c>
      <c r="B28" s="153" t="s">
        <v>45</v>
      </c>
      <c r="C28" s="142" t="s">
        <v>46</v>
      </c>
      <c r="D28" s="143"/>
      <c r="E28" s="154" t="s">
        <v>47</v>
      </c>
      <c r="F28" s="167">
        <f>'dXdata - Annual'!G33</f>
        <v>80.209418980292426</v>
      </c>
      <c r="G28" s="167">
        <f>'dXdata - Annual'!H33</f>
        <v>81.80024552027443</v>
      </c>
      <c r="H28" s="168" t="e">
        <f>'dXdata - Annual'!I33</f>
        <v>#N/A</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6.74163193282343</v>
      </c>
      <c r="AM28" s="219">
        <f>'dXdata - Monthly'!AJ33</f>
        <v>6.7886794823880754</v>
      </c>
      <c r="AN28" s="219">
        <f>'dXdata - Monthly'!AK33</f>
        <v>6.7603187309693755</v>
      </c>
      <c r="AO28" s="219">
        <f>'dXdata - Monthly'!AL33</f>
        <v>6.6476776437913268</v>
      </c>
      <c r="AP28" s="219">
        <f>'dXdata - Monthly'!AM33</f>
        <v>6.6631967140771327</v>
      </c>
      <c r="AQ28" s="219">
        <f>'dXdata - Monthly'!AN33</f>
        <v>6.601778545373957</v>
      </c>
      <c r="AR28" s="238" t="e">
        <f>'dXdata - Monthly'!AO33</f>
        <v>#N/A</v>
      </c>
    </row>
    <row r="29" spans="1:13634" s="77" customFormat="1" ht="13.5" customHeight="1" x14ac:dyDescent="0.2">
      <c r="A29" s="73">
        <v>26</v>
      </c>
      <c r="B29" s="92" t="s">
        <v>48</v>
      </c>
      <c r="C29" s="75" t="s">
        <v>49</v>
      </c>
      <c r="D29" s="76"/>
      <c r="E29" s="91" t="s">
        <v>50</v>
      </c>
      <c r="F29" s="132">
        <f>'dXdata - Annual'!G34</f>
        <v>31.730509530535723</v>
      </c>
      <c r="G29" s="132">
        <f>'dXdata - Annual'!H34</f>
        <v>31.858031927935311</v>
      </c>
      <c r="H29" s="133" t="e">
        <f>'dXdata - Annual'!I34</f>
        <v>#N/A</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2.7372212415859685</v>
      </c>
      <c r="AM29" s="221">
        <f>'dXdata - Monthly'!AJ34</f>
        <v>2.7627535566085211</v>
      </c>
      <c r="AN29" s="221">
        <f>'dXdata - Monthly'!AK34</f>
        <v>2.7427677964170489</v>
      </c>
      <c r="AO29" s="221">
        <f>'dXdata - Monthly'!AL34</f>
        <v>2.6854519592297872</v>
      </c>
      <c r="AP29" s="221">
        <f>'dXdata - Monthly'!AM34</f>
        <v>2.6790435812000446</v>
      </c>
      <c r="AQ29" s="221">
        <f>'dXdata - Monthly'!AN34</f>
        <v>2.6713318556357977</v>
      </c>
      <c r="AR29" s="239" t="e">
        <f>'dXdata - Monthly'!AO34</f>
        <v>#N/A</v>
      </c>
      <c r="AS29" s="69"/>
    </row>
    <row r="30" spans="1:13634" s="69" customFormat="1" ht="13.5" customHeight="1" x14ac:dyDescent="0.2">
      <c r="A30" s="140">
        <v>28</v>
      </c>
      <c r="B30" s="153" t="s">
        <v>51</v>
      </c>
      <c r="C30" s="142" t="s">
        <v>52</v>
      </c>
      <c r="D30" s="143"/>
      <c r="E30" s="156" t="s">
        <v>53</v>
      </c>
      <c r="F30" s="171">
        <f>'dXdata - Annual'!G36</f>
        <v>11534</v>
      </c>
      <c r="G30" s="171">
        <f>'dXdata - Annual'!H36</f>
        <v>10971</v>
      </c>
      <c r="H30" s="174">
        <f>'dXdata - Annual'!I36</f>
        <v>11909</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172">
        <f>'dXdata - Monthly'!AM36</f>
        <v>818</v>
      </c>
      <c r="AQ30" s="172">
        <f>'dXdata - Monthly'!AN36</f>
        <v>954</v>
      </c>
      <c r="AR30" s="240">
        <f>'dXdata - Monthly'!AO36</f>
        <v>2130</v>
      </c>
    </row>
    <row r="31" spans="1:13634" s="77" customFormat="1" ht="13.5" customHeight="1" x14ac:dyDescent="0.2">
      <c r="A31" s="73">
        <v>29</v>
      </c>
      <c r="B31" s="92" t="s">
        <v>54</v>
      </c>
      <c r="C31" s="75" t="s">
        <v>55</v>
      </c>
      <c r="D31" s="76"/>
      <c r="E31" s="91" t="s">
        <v>244</v>
      </c>
      <c r="F31" s="121">
        <f>'dXdata - Annual'!G37</f>
        <v>5008</v>
      </c>
      <c r="G31" s="121">
        <f>'dXdata - Annual'!H37</f>
        <v>4925</v>
      </c>
      <c r="H31" s="134" t="e">
        <f>'dXdata - Annual'!I37</f>
        <v>#N/A</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135">
        <f>'dXdata - Monthly'!AM37</f>
        <v>486</v>
      </c>
      <c r="AQ31" s="135">
        <f>'dXdata - Monthly'!AN37</f>
        <v>480</v>
      </c>
      <c r="AR31" s="241" t="e">
        <f>'dXdata - Monthly'!AO37</f>
        <v>#N/A</v>
      </c>
      <c r="AS31" s="69"/>
    </row>
    <row r="32" spans="1:13634" s="69" customFormat="1" ht="13.5" customHeight="1" x14ac:dyDescent="0.2">
      <c r="A32" s="140">
        <v>31</v>
      </c>
      <c r="B32" s="153" t="s">
        <v>57</v>
      </c>
      <c r="C32" s="142" t="s">
        <v>56</v>
      </c>
      <c r="D32" s="143"/>
      <c r="E32" s="156" t="s">
        <v>58</v>
      </c>
      <c r="F32" s="171">
        <f>'dXdata - Annual'!G38</f>
        <v>23869</v>
      </c>
      <c r="G32" s="171">
        <f>'dXdata - Annual'!H38</f>
        <v>20534</v>
      </c>
      <c r="H32" s="174">
        <f>'dXdata - Annual'!I38</f>
        <v>20938</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172">
        <f>'dXdata - Monthly'!AM38</f>
        <v>1846</v>
      </c>
      <c r="AQ32" s="172">
        <f>'dXdata - Monthly'!AN38</f>
        <v>1430</v>
      </c>
      <c r="AR32" s="240">
        <f>'dXdata - Monthly'!AO38</f>
        <v>1092</v>
      </c>
    </row>
    <row r="33" spans="1:45" s="77" customFormat="1" ht="13.5" customHeight="1" x14ac:dyDescent="0.2">
      <c r="A33" s="73">
        <v>32</v>
      </c>
      <c r="B33" s="92" t="s">
        <v>59</v>
      </c>
      <c r="C33" s="75" t="s">
        <v>55</v>
      </c>
      <c r="D33" s="76"/>
      <c r="E33" s="91" t="s">
        <v>60</v>
      </c>
      <c r="F33" s="121">
        <f>'dXdata - Annual'!G40</f>
        <v>55.729323277533702</v>
      </c>
      <c r="G33" s="121">
        <f>'dXdata - Annual'!H40</f>
        <v>48.551835159564263</v>
      </c>
      <c r="H33" s="134">
        <f>'dXdata - Annual'!I40</f>
        <v>53.991025553706443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135">
        <f>'dXdata - Monthly'!AM40*100</f>
        <v>60.98447307565246</v>
      </c>
      <c r="AQ33" s="135">
        <f>'dXdata - Monthly'!AN40*100</f>
        <v>60.159865376525033</v>
      </c>
      <c r="AR33" s="241">
        <f>'dXdata - Monthly'!AO40*100</f>
        <v>78.844765342960287</v>
      </c>
      <c r="AS33" s="69"/>
    </row>
    <row r="34" spans="1:45" s="69" customFormat="1" ht="13.5" customHeight="1" thickBot="1" x14ac:dyDescent="0.25">
      <c r="A34" s="140">
        <v>33</v>
      </c>
      <c r="B34" s="159" t="s">
        <v>61</v>
      </c>
      <c r="C34" s="142" t="s">
        <v>46</v>
      </c>
      <c r="D34" s="161"/>
      <c r="E34" s="162" t="s">
        <v>159</v>
      </c>
      <c r="F34" s="198">
        <f>'dXdata - Annual'!G39</f>
        <v>463.4635833333333</v>
      </c>
      <c r="G34" s="198">
        <f>'dXdata - Annual'!H39</f>
        <v>458.09333333333331</v>
      </c>
      <c r="H34" s="199">
        <f>'dXdata - Annual'!I39</f>
        <v>441.83391666666671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00">
        <f>'dXdata - Monthly'!AM39/1000</f>
        <v>444.90600000000001</v>
      </c>
      <c r="AQ34" s="200">
        <f>'dXdata - Monthly'!AN39/1000</f>
        <v>426.68700000000001</v>
      </c>
      <c r="AR34" s="242">
        <f>'dXdata - Monthly'!AO39/1000</f>
        <v>430.64100000000002</v>
      </c>
    </row>
    <row r="35" spans="1:45"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1"/>
    </row>
    <row r="36" spans="1:45" s="94" customFormat="1" ht="13.5" customHeight="1" x14ac:dyDescent="0.2">
      <c r="A36" s="94">
        <v>35</v>
      </c>
      <c r="B36" s="210" t="s">
        <v>63</v>
      </c>
      <c r="C36" s="210" t="s">
        <v>49</v>
      </c>
      <c r="D36" s="211"/>
      <c r="E36" s="212" t="s">
        <v>236</v>
      </c>
      <c r="F36" s="213">
        <f>'dXdata - Annual'!G41</f>
        <v>78.864432539013535</v>
      </c>
      <c r="G36" s="213">
        <f>'dXdata - Annual'!H41</f>
        <v>82.896284906649413</v>
      </c>
      <c r="H36" s="214" t="e">
        <f>'dXdata - Annual'!I41</f>
        <v>#N/A</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6.9624373373077093</v>
      </c>
      <c r="AM36" s="215">
        <f>'dXdata - Monthly'!AJ41</f>
        <v>6.8208333166403285</v>
      </c>
      <c r="AN36" s="215">
        <f>'dXdata - Monthly'!AK41</f>
        <v>6.7820597420620521</v>
      </c>
      <c r="AO36" s="215">
        <f>'dXdata - Monthly'!AL41</f>
        <v>6.8817398667501575</v>
      </c>
      <c r="AP36" s="215">
        <f>'dXdata - Monthly'!AM41</f>
        <v>6.8251168253998546</v>
      </c>
      <c r="AQ36" s="215">
        <f>'dXdata - Monthly'!AN41</f>
        <v>6.6594676386003773</v>
      </c>
      <c r="AR36" s="243" t="e">
        <f>'dXdata - Monthly'!AO41</f>
        <v>#N/A</v>
      </c>
      <c r="AS36" s="93"/>
    </row>
    <row r="37" spans="1:45" s="93" customFormat="1" ht="13.5" customHeight="1" x14ac:dyDescent="0.2">
      <c r="A37" s="93">
        <v>36</v>
      </c>
      <c r="B37" s="153" t="s">
        <v>64</v>
      </c>
      <c r="C37" s="153" t="s">
        <v>49</v>
      </c>
      <c r="D37" s="175"/>
      <c r="E37" s="176" t="s">
        <v>237</v>
      </c>
      <c r="F37" s="165">
        <f>'dXdata - Annual'!G42</f>
        <v>71.650746999999996</v>
      </c>
      <c r="G37" s="165">
        <f>'dXdata - Annual'!H42</f>
        <v>76.832944000000012</v>
      </c>
      <c r="H37" s="166" t="e">
        <f>'dXdata - Annual'!I42</f>
        <v>#N/A</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6.3269279999999997</v>
      </c>
      <c r="AN37" s="190">
        <f>'dXdata - Monthly'!AK42</f>
        <v>6.3260550000000002</v>
      </c>
      <c r="AO37" s="190">
        <f>'dXdata - Monthly'!AL42</f>
        <v>6.1463510000000001</v>
      </c>
      <c r="AP37" s="190">
        <f>'dXdata - Monthly'!AM42</f>
        <v>6.2636820000000002</v>
      </c>
      <c r="AQ37" s="190">
        <f>'dXdata - Monthly'!AN42</f>
        <v>6.0998999999999999</v>
      </c>
      <c r="AR37" s="244" t="e">
        <f>'dXdata - Monthly'!AO42</f>
        <v>#N/A</v>
      </c>
    </row>
    <row r="38" spans="1:45" s="94" customFormat="1" ht="13.5" customHeight="1" x14ac:dyDescent="0.2">
      <c r="A38" s="94">
        <v>39</v>
      </c>
      <c r="B38" s="92" t="s">
        <v>65</v>
      </c>
      <c r="C38" s="92" t="s">
        <v>52</v>
      </c>
      <c r="D38" s="95"/>
      <c r="E38" s="96" t="s">
        <v>238</v>
      </c>
      <c r="F38" s="121">
        <f>'dXdata - Annual'!G45</f>
        <v>131</v>
      </c>
      <c r="G38" s="121">
        <f>'dXdata - Annual'!H45</f>
        <v>162</v>
      </c>
      <c r="H38" s="134" t="e">
        <f>'dXdata - Annual'!I45</f>
        <v>#N/A</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135">
        <f>'dXdata - Monthly'!AM45</f>
        <v>15</v>
      </c>
      <c r="AQ38" s="135">
        <f>'dXdata - Monthly'!AN45</f>
        <v>10</v>
      </c>
      <c r="AR38" s="241" t="e">
        <f>'dXdata - Monthly'!AO45</f>
        <v>#N/A</v>
      </c>
      <c r="AS38" s="93"/>
    </row>
    <row r="39" spans="1:45" s="93" customFormat="1" ht="13.5" customHeight="1" thickBot="1" x14ac:dyDescent="0.25">
      <c r="A39" s="93">
        <v>41</v>
      </c>
      <c r="B39" s="206" t="s">
        <v>66</v>
      </c>
      <c r="C39" s="206" t="s">
        <v>56</v>
      </c>
      <c r="D39" s="207"/>
      <c r="E39" s="207" t="s">
        <v>239</v>
      </c>
      <c r="F39" s="198">
        <f>'dXdata - Annual'!G46</f>
        <v>4571.9860309999995</v>
      </c>
      <c r="G39" s="198">
        <f>'dXdata - Annual'!H46</f>
        <v>4550.4057459999995</v>
      </c>
      <c r="H39" s="199">
        <f>'dXdata - Annual'!I46</f>
        <v>5174.0974239999996</v>
      </c>
      <c r="I39" s="208">
        <f>'dXdata - Monthly'!F46</f>
        <v>211.71464</v>
      </c>
      <c r="J39" s="208">
        <f>'dXdata - Monthly'!G46</f>
        <v>203.44859099999999</v>
      </c>
      <c r="K39" s="208">
        <f>'dXdata - Monthly'!H46</f>
        <v>377.489687</v>
      </c>
      <c r="L39" s="208">
        <f>'dXdata - Monthly'!I46</f>
        <v>262.26815900000003</v>
      </c>
      <c r="M39" s="208">
        <f>'dXdata - Monthly'!J46</f>
        <v>377.96681799999999</v>
      </c>
      <c r="N39" s="208">
        <f>'dXdata - Monthly'!K46</f>
        <v>328.27255500000001</v>
      </c>
      <c r="O39" s="208">
        <f>'dXdata - Monthly'!L46</f>
        <v>291.73443700000001</v>
      </c>
      <c r="P39" s="208">
        <f>'dXdata - Monthly'!M46</f>
        <v>340.54346099999998</v>
      </c>
      <c r="Q39" s="208">
        <f>'dXdata - Monthly'!N46</f>
        <v>1161.7674730000001</v>
      </c>
      <c r="R39" s="208">
        <f>'dXdata - Monthly'!O46</f>
        <v>341.50022799999999</v>
      </c>
      <c r="S39" s="208">
        <f>'dXdata - Monthly'!P46</f>
        <v>379.17111599999998</v>
      </c>
      <c r="T39" s="208">
        <f>'dXdata - Monthly'!Q46</f>
        <v>296.10886599999998</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395.63786299999998</v>
      </c>
      <c r="AA39" s="208">
        <f>'dXdata - Monthly'!X46</f>
        <v>444.64394600000003</v>
      </c>
      <c r="AB39" s="208">
        <f>'dXdata - Monthly'!Y46</f>
        <v>352.979963</v>
      </c>
      <c r="AC39" s="208">
        <f>'dXdata - Monthly'!Z46</f>
        <v>271.53466600000002</v>
      </c>
      <c r="AD39" s="208">
        <f>'dXdata - Monthly'!AA46</f>
        <v>335.27802600000001</v>
      </c>
      <c r="AE39" s="208">
        <f>'dXdata - Monthly'!AB46</f>
        <v>380.203622</v>
      </c>
      <c r="AF39" s="208">
        <f>'dXdata - Monthly'!AC46</f>
        <v>236.19018399999999</v>
      </c>
      <c r="AG39" s="209">
        <f>'dXdata - Monthly'!AD46</f>
        <v>263.61203599999999</v>
      </c>
      <c r="AH39" s="208">
        <f>'dXdata - Monthly'!AE46</f>
        <v>357.73022800000001</v>
      </c>
      <c r="AI39" s="208">
        <f>'dXdata - Monthly'!AF46</f>
        <v>348.366939</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407.23015600000002</v>
      </c>
      <c r="AP39" s="208">
        <f>'dXdata - Monthly'!AM46</f>
        <v>547.55578300000002</v>
      </c>
      <c r="AQ39" s="208">
        <f>'dXdata - Monthly'!AN46</f>
        <v>1155.9815719999999</v>
      </c>
      <c r="AR39" s="245">
        <f>'dXdata - Monthly'!AO46</f>
        <v>300.53037999999998</v>
      </c>
    </row>
    <row r="40" spans="1:45"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row>
    <row r="41" spans="1:45"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row>
    <row r="42" spans="1:45"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row>
    <row r="43" spans="1:45"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row>
    <row r="44" spans="1:45"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row>
    <row r="45" spans="1:45"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row>
    <row r="46" spans="1:45"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row>
    <row r="47" spans="1:45"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2"/>
    </row>
    <row r="48" spans="1:45"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2"/>
    </row>
    <row r="49" spans="1:45"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2"/>
    </row>
    <row r="50" spans="1:45"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2"/>
    </row>
    <row r="51" spans="1:45"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2"/>
    </row>
    <row r="52" spans="1:45"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2"/>
    </row>
    <row r="53" spans="1:45"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2"/>
    </row>
    <row r="54" spans="1:45"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2"/>
    </row>
    <row r="55" spans="1:45"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2"/>
    </row>
    <row r="56" spans="1:45"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2"/>
    </row>
    <row r="57" spans="1:45"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2"/>
    </row>
    <row r="58" spans="1:45"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2"/>
    </row>
    <row r="59" spans="1:45"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2"/>
    </row>
    <row r="60" spans="1:45"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2"/>
    </row>
    <row r="61" spans="1:45"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2"/>
    </row>
    <row r="62" spans="1:45"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2"/>
    </row>
    <row r="63" spans="1:45"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2"/>
    </row>
    <row r="64" spans="1:45"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2"/>
    </row>
    <row r="65" spans="1:45"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2"/>
    </row>
    <row r="66" spans="1:45"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2"/>
    </row>
    <row r="67" spans="1:45"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2"/>
    </row>
    <row r="68" spans="1:45"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2"/>
    </row>
    <row r="69" spans="1:45"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2"/>
    </row>
    <row r="70" spans="1:45"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2"/>
    </row>
    <row r="71" spans="1:45"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2"/>
    </row>
    <row r="72" spans="1:45"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2"/>
    </row>
    <row r="73" spans="1:45"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2"/>
    </row>
    <row r="74" spans="1:45"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2"/>
    </row>
    <row r="75" spans="1:45"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2"/>
    </row>
    <row r="76" spans="1:45"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2"/>
    </row>
    <row r="77" spans="1:45"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2"/>
    </row>
    <row r="78" spans="1:45"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2"/>
    </row>
    <row r="79" spans="1:45"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2"/>
    </row>
    <row r="80" spans="1:45"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2"/>
    </row>
    <row r="81" spans="1:45"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2"/>
    </row>
    <row r="82" spans="1:45"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2"/>
    </row>
    <row r="83" spans="1:45"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2"/>
    </row>
    <row r="84" spans="1:45"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2"/>
    </row>
    <row r="85" spans="1:45"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2"/>
    </row>
    <row r="86" spans="1:45"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2"/>
    </row>
    <row r="87" spans="1:45"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2"/>
    </row>
    <row r="88" spans="1:45"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2"/>
    </row>
    <row r="89" spans="1:45"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2"/>
    </row>
    <row r="90" spans="1:45"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2"/>
    </row>
    <row r="91" spans="1:45"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2"/>
    </row>
    <row r="92" spans="1:45"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2"/>
    </row>
    <row r="93" spans="1:45"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2"/>
    </row>
    <row r="94" spans="1:45"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2"/>
    </row>
    <row r="95" spans="1:45"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2"/>
    </row>
    <row r="96" spans="1:45"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2"/>
    </row>
    <row r="97" spans="1:45"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2"/>
    </row>
    <row r="98" spans="1:45"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2"/>
    </row>
    <row r="99" spans="1:45"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2"/>
    </row>
    <row r="100" spans="1:45"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2"/>
    </row>
    <row r="101" spans="1:45"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2"/>
    </row>
    <row r="102" spans="1:45"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2"/>
    </row>
    <row r="103" spans="1:45"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2"/>
    </row>
    <row r="104" spans="1:45"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2"/>
    </row>
    <row r="105" spans="1:45"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2"/>
    </row>
    <row r="106" spans="1:45"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2"/>
    </row>
    <row r="107" spans="1:45"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2"/>
    </row>
    <row r="108" spans="1:45"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2"/>
    </row>
    <row r="109" spans="1:45"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2"/>
    </row>
    <row r="110" spans="1:45"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2"/>
    </row>
    <row r="111" spans="1:45"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2"/>
    </row>
    <row r="112" spans="1:45"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2"/>
    </row>
    <row r="113" spans="1:45"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2"/>
    </row>
    <row r="114" spans="1:45"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2"/>
    </row>
    <row r="115" spans="1:45"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2"/>
    </row>
    <row r="116" spans="1:45"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2"/>
    </row>
    <row r="117" spans="1:45"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2"/>
    </row>
    <row r="118" spans="1:45"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2"/>
    </row>
    <row r="119" spans="1:45"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2"/>
    </row>
    <row r="120" spans="1:45"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2"/>
    </row>
    <row r="121" spans="1:45"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2"/>
    </row>
    <row r="122" spans="1:45"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2"/>
    </row>
    <row r="123" spans="1:45"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2"/>
    </row>
    <row r="124" spans="1:45"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2"/>
    </row>
    <row r="125" spans="1:45"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2"/>
    </row>
    <row r="126" spans="1:45"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2"/>
    </row>
    <row r="127" spans="1:45"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2"/>
    </row>
    <row r="128" spans="1:45"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2"/>
    </row>
    <row r="129" spans="1:45"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2"/>
    </row>
    <row r="130" spans="1:45"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2"/>
    </row>
    <row r="131" spans="1:45"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2"/>
    </row>
    <row r="132" spans="1:45"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2"/>
    </row>
    <row r="133" spans="1:45"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2"/>
    </row>
    <row r="134" spans="1:45"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2"/>
    </row>
    <row r="135" spans="1:45"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2"/>
    </row>
    <row r="136" spans="1:45"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2"/>
    </row>
    <row r="137" spans="1:45"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2"/>
    </row>
    <row r="138" spans="1:45"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2"/>
    </row>
    <row r="139" spans="1:45"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2"/>
    </row>
    <row r="140" spans="1:45"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2"/>
    </row>
    <row r="141" spans="1:45"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2"/>
    </row>
    <row r="142" spans="1:45"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2"/>
    </row>
    <row r="143" spans="1:45"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2"/>
    </row>
    <row r="144" spans="1:45"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2"/>
    </row>
    <row r="145" spans="1:45"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2"/>
    </row>
    <row r="146" spans="1:45"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2"/>
    </row>
    <row r="147" spans="1:45"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2"/>
    </row>
    <row r="148" spans="1:45"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2"/>
    </row>
    <row r="149" spans="1:45"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2"/>
    </row>
    <row r="150" spans="1:45"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2"/>
    </row>
    <row r="151" spans="1:45"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2"/>
    </row>
    <row r="152" spans="1:45"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2"/>
    </row>
    <row r="153" spans="1:45"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2"/>
    </row>
    <row r="154" spans="1:45"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2"/>
    </row>
    <row r="155" spans="1:45"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2"/>
    </row>
    <row r="156" spans="1:45"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2"/>
    </row>
    <row r="157" spans="1:45"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2"/>
    </row>
    <row r="158" spans="1:45"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2"/>
    </row>
    <row r="159" spans="1:45"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2"/>
    </row>
    <row r="160" spans="1:45"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2"/>
    </row>
    <row r="161" spans="1:45"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2"/>
    </row>
    <row r="162" spans="1:45"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2"/>
    </row>
    <row r="163" spans="1:45"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2"/>
    </row>
    <row r="164" spans="1:45"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2"/>
    </row>
    <row r="165" spans="1:45"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2"/>
    </row>
    <row r="166" spans="1:45"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2"/>
    </row>
    <row r="167" spans="1:45"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2"/>
    </row>
    <row r="168" spans="1:45"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2"/>
    </row>
    <row r="169" spans="1:45"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2"/>
    </row>
    <row r="170" spans="1:45"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2"/>
    </row>
    <row r="171" spans="1:45"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2"/>
    </row>
    <row r="172" spans="1:45"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2"/>
    </row>
    <row r="173" spans="1:45"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2"/>
    </row>
    <row r="174" spans="1:45"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2"/>
    </row>
    <row r="175" spans="1:45"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2"/>
    </row>
    <row r="176" spans="1:45"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2"/>
    </row>
    <row r="177" spans="1:45"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2"/>
    </row>
    <row r="178" spans="1:45"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2"/>
    </row>
    <row r="179" spans="1:45"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2"/>
    </row>
    <row r="180" spans="1:45"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2"/>
    </row>
    <row r="181" spans="1:45"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2"/>
    </row>
    <row r="182" spans="1:45"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2"/>
    </row>
    <row r="183" spans="1:45"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2"/>
    </row>
    <row r="184" spans="1:45"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2"/>
    </row>
    <row r="185" spans="1:45"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2"/>
    </row>
    <row r="186" spans="1:45"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2"/>
    </row>
    <row r="187" spans="1:45"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2"/>
    </row>
    <row r="188" spans="1:45"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2"/>
    </row>
    <row r="189" spans="1:45"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2"/>
    </row>
    <row r="190" spans="1:45"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2"/>
    </row>
    <row r="191" spans="1:45"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2"/>
    </row>
    <row r="192" spans="1:45"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2"/>
    </row>
    <row r="193" spans="1:45"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2"/>
    </row>
    <row r="194" spans="1:45"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2"/>
    </row>
    <row r="195" spans="1:45"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2"/>
    </row>
    <row r="196" spans="1:45"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2"/>
    </row>
    <row r="197" spans="1:45"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2"/>
    </row>
    <row r="198" spans="1:45"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2"/>
    </row>
    <row r="199" spans="1:45"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2"/>
    </row>
    <row r="200" spans="1:45"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2"/>
    </row>
    <row r="201" spans="1:45"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2"/>
    </row>
    <row r="202" spans="1:45"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2"/>
    </row>
    <row r="203" spans="1:45"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2"/>
    </row>
    <row r="204" spans="1:45"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2"/>
    </row>
    <row r="205" spans="1:45"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2"/>
    </row>
    <row r="206" spans="1:45"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2"/>
    </row>
    <row r="207" spans="1:45"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2"/>
    </row>
    <row r="208" spans="1:45"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2"/>
    </row>
    <row r="209" spans="1:45"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2"/>
    </row>
    <row r="210" spans="1:45"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2"/>
    </row>
    <row r="211" spans="1:45"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2"/>
    </row>
    <row r="212" spans="1:45"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2"/>
    </row>
    <row r="213" spans="1:45"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2"/>
    </row>
    <row r="214" spans="1:45"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2"/>
    </row>
    <row r="215" spans="1:45"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2"/>
    </row>
    <row r="216" spans="1:45"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2"/>
    </row>
    <row r="217" spans="1:45"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2"/>
    </row>
    <row r="218" spans="1:45"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2"/>
    </row>
    <row r="219" spans="1:45"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2"/>
    </row>
    <row r="220" spans="1:45"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2"/>
    </row>
    <row r="221" spans="1:45"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2"/>
    </row>
    <row r="222" spans="1:45"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2"/>
    </row>
    <row r="223" spans="1:45"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2"/>
    </row>
    <row r="224" spans="1:45"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2"/>
    </row>
    <row r="225" spans="1:45"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2"/>
    </row>
    <row r="226" spans="1:45"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2"/>
    </row>
    <row r="227" spans="1:45"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2"/>
    </row>
    <row r="228" spans="1:45"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2"/>
    </row>
    <row r="229" spans="1:45"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2"/>
    </row>
    <row r="230" spans="1:45"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2"/>
    </row>
    <row r="231" spans="1:45"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2"/>
    </row>
    <row r="232" spans="1:45"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2"/>
    </row>
    <row r="233" spans="1:45"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2"/>
    </row>
    <row r="234" spans="1:45"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2"/>
    </row>
    <row r="235" spans="1:45"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2"/>
    </row>
    <row r="236" spans="1:45"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2"/>
    </row>
    <row r="237" spans="1:45"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2"/>
    </row>
    <row r="238" spans="1:45"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2"/>
    </row>
    <row r="239" spans="1:45"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2"/>
    </row>
    <row r="240" spans="1:45"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2"/>
    </row>
    <row r="241" spans="1:45"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2"/>
    </row>
    <row r="242" spans="1:45"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2"/>
    </row>
    <row r="243" spans="1:45"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2"/>
    </row>
    <row r="244" spans="1:45"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2"/>
    </row>
    <row r="245" spans="1:45"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2"/>
    </row>
    <row r="246" spans="1:45"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2"/>
    </row>
    <row r="247" spans="1:45"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2"/>
    </row>
    <row r="248" spans="1:45"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2"/>
    </row>
    <row r="249" spans="1:45"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2"/>
    </row>
    <row r="250" spans="1:45"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2"/>
    </row>
    <row r="251" spans="1:45"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2"/>
    </row>
    <row r="252" spans="1:45"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2"/>
    </row>
    <row r="253" spans="1:45"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2"/>
    </row>
    <row r="254" spans="1:45"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2"/>
    </row>
    <row r="255" spans="1:45"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2"/>
    </row>
    <row r="256" spans="1:45"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2"/>
    </row>
    <row r="257" spans="1:45"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2"/>
    </row>
    <row r="258" spans="1:45"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2"/>
    </row>
    <row r="259" spans="1:45"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2"/>
    </row>
    <row r="260" spans="1:45"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2"/>
    </row>
    <row r="261" spans="1:45"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2"/>
    </row>
    <row r="262" spans="1:45"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2"/>
    </row>
    <row r="263" spans="1:45"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2"/>
    </row>
    <row r="264" spans="1:45"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2"/>
    </row>
    <row r="265" spans="1:45"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2"/>
    </row>
    <row r="266" spans="1:45"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2"/>
    </row>
    <row r="267" spans="1:45"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2"/>
    </row>
    <row r="268" spans="1:45"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2"/>
    </row>
    <row r="269" spans="1:45"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2"/>
    </row>
    <row r="270" spans="1:45"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2"/>
    </row>
    <row r="271" spans="1:45"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2"/>
    </row>
    <row r="272" spans="1:45"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2"/>
    </row>
    <row r="273" spans="1:45"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2"/>
    </row>
    <row r="274" spans="1:45"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2"/>
    </row>
    <row r="275" spans="1:45"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2"/>
    </row>
    <row r="276" spans="1:45"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2"/>
    </row>
    <row r="277" spans="1:45"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2"/>
    </row>
    <row r="278" spans="1:45"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2"/>
    </row>
    <row r="279" spans="1:45"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2"/>
    </row>
    <row r="280" spans="1:45"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2"/>
    </row>
    <row r="281" spans="1:45"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2"/>
    </row>
    <row r="282" spans="1:45"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2"/>
    </row>
    <row r="283" spans="1:45"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2"/>
    </row>
    <row r="284" spans="1:45"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2"/>
    </row>
    <row r="285" spans="1:45"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2"/>
    </row>
    <row r="286" spans="1:45"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2"/>
    </row>
    <row r="287" spans="1:45"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2"/>
    </row>
    <row r="288" spans="1:45"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2"/>
    </row>
    <row r="289" spans="1:45"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2"/>
    </row>
    <row r="290" spans="1:45"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2"/>
    </row>
    <row r="291" spans="1:45"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2"/>
    </row>
    <row r="292" spans="1:45"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2"/>
    </row>
    <row r="293" spans="1:45"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2"/>
    </row>
    <row r="294" spans="1:45"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2"/>
    </row>
    <row r="295" spans="1:45"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2"/>
    </row>
    <row r="296" spans="1:45"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2"/>
    </row>
    <row r="297" spans="1:45"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2"/>
    </row>
    <row r="298" spans="1:45"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2"/>
    </row>
    <row r="299" spans="1:45"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2"/>
    </row>
    <row r="300" spans="1:45"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2"/>
    </row>
    <row r="301" spans="1:45"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2"/>
    </row>
    <row r="302" spans="1:45"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2"/>
    </row>
    <row r="303" spans="1:45"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2"/>
    </row>
    <row r="304" spans="1:45"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2"/>
    </row>
    <row r="305" spans="1:45"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2"/>
    </row>
    <row r="306" spans="1:45"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2"/>
    </row>
    <row r="307" spans="1:45"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2"/>
    </row>
    <row r="308" spans="1:45"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2"/>
    </row>
    <row r="309" spans="1:45"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2"/>
    </row>
    <row r="310" spans="1:45"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2"/>
    </row>
    <row r="311" spans="1:45"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2"/>
    </row>
    <row r="312" spans="1:45"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2"/>
    </row>
    <row r="313" spans="1:45"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2"/>
    </row>
    <row r="314" spans="1:45"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2"/>
    </row>
    <row r="315" spans="1:45"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2"/>
    </row>
    <row r="316" spans="1:45"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2"/>
    </row>
    <row r="317" spans="1:45"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2"/>
    </row>
    <row r="318" spans="1:45"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2"/>
    </row>
    <row r="319" spans="1:45"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2"/>
    </row>
    <row r="320" spans="1:45"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2"/>
    </row>
    <row r="321" spans="1:45"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2"/>
    </row>
    <row r="322" spans="1:45"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2"/>
    </row>
    <row r="323" spans="1:45"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2"/>
    </row>
    <row r="324" spans="1:45"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2"/>
    </row>
    <row r="325" spans="1:45"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2"/>
    </row>
    <row r="326" spans="1:45"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2"/>
    </row>
    <row r="327" spans="1:45"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2"/>
    </row>
    <row r="328" spans="1:45"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2"/>
    </row>
    <row r="329" spans="1:45"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2"/>
    </row>
    <row r="330" spans="1:45"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2"/>
    </row>
    <row r="331" spans="1:45"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2"/>
    </row>
    <row r="332" spans="1:45"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2"/>
    </row>
    <row r="333" spans="1:45"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2"/>
    </row>
    <row r="334" spans="1:45"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2"/>
    </row>
    <row r="335" spans="1:45"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2"/>
    </row>
    <row r="336" spans="1:45"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2"/>
    </row>
    <row r="337" spans="1:45"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2"/>
    </row>
    <row r="338" spans="1:45"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2"/>
    </row>
    <row r="339" spans="1:45"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2"/>
    </row>
    <row r="340" spans="1:45"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2"/>
    </row>
    <row r="341" spans="1:45"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2"/>
    </row>
    <row r="342" spans="1:45"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2"/>
    </row>
    <row r="343" spans="1:45"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2"/>
    </row>
    <row r="344" spans="1:45"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2"/>
    </row>
    <row r="345" spans="1:45"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2"/>
    </row>
    <row r="346" spans="1:45"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2"/>
    </row>
    <row r="347" spans="1:45"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2"/>
    </row>
    <row r="348" spans="1:45"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2"/>
    </row>
    <row r="349" spans="1:45"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2"/>
    </row>
    <row r="350" spans="1:45"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2"/>
    </row>
    <row r="351" spans="1:45"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2"/>
    </row>
    <row r="352" spans="1:45"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2"/>
    </row>
    <row r="353" spans="1:45"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2"/>
    </row>
    <row r="354" spans="1:45"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2"/>
    </row>
    <row r="355" spans="1:45"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2"/>
    </row>
    <row r="356" spans="1:45"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2"/>
    </row>
    <row r="357" spans="1:45"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2"/>
    </row>
    <row r="358" spans="1:45"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2"/>
    </row>
    <row r="359" spans="1:45"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2"/>
    </row>
    <row r="360" spans="1:45"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2"/>
    </row>
    <row r="361" spans="1:45"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2"/>
    </row>
    <row r="362" spans="1:45"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2"/>
    </row>
    <row r="363" spans="1:45"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2"/>
    </row>
    <row r="364" spans="1:45"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2"/>
    </row>
    <row r="365" spans="1:45"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2"/>
    </row>
    <row r="366" spans="1:45"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2"/>
    </row>
    <row r="367" spans="1:45"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2"/>
    </row>
    <row r="368" spans="1:45"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2"/>
    </row>
    <row r="369" spans="1:45"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2"/>
    </row>
    <row r="370" spans="1:45"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2"/>
    </row>
    <row r="371" spans="1:45"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2"/>
    </row>
    <row r="372" spans="1:45"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2"/>
    </row>
    <row r="373" spans="1:45"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2"/>
    </row>
    <row r="374" spans="1:45"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2"/>
    </row>
    <row r="375" spans="1:45"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2"/>
    </row>
    <row r="376" spans="1:45"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2"/>
    </row>
    <row r="377" spans="1:45"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2"/>
    </row>
    <row r="378" spans="1:45"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2"/>
    </row>
    <row r="379" spans="1:45"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2"/>
    </row>
    <row r="380" spans="1:45"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2"/>
    </row>
    <row r="381" spans="1:45"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2"/>
    </row>
    <row r="382" spans="1:45"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2"/>
    </row>
    <row r="383" spans="1:45"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2"/>
    </row>
    <row r="384" spans="1:45"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2"/>
    </row>
    <row r="385" spans="1:45"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2"/>
    </row>
    <row r="386" spans="1:45"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2"/>
    </row>
    <row r="387" spans="1:45"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2"/>
    </row>
    <row r="388" spans="1:45"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2"/>
    </row>
    <row r="389" spans="1:45"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2"/>
    </row>
    <row r="390" spans="1:45"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2"/>
    </row>
    <row r="391" spans="1:45"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2"/>
    </row>
    <row r="392" spans="1:45"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2"/>
    </row>
    <row r="393" spans="1:45"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2"/>
    </row>
    <row r="394" spans="1:45"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2"/>
    </row>
    <row r="395" spans="1:45"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2"/>
    </row>
    <row r="396" spans="1:45"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2"/>
    </row>
    <row r="397" spans="1:45"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2"/>
    </row>
    <row r="398" spans="1:45"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2"/>
    </row>
    <row r="399" spans="1:45"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2"/>
    </row>
    <row r="400" spans="1:45"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2"/>
    </row>
    <row r="401" spans="1:45"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2"/>
    </row>
    <row r="402" spans="1:45"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2"/>
    </row>
    <row r="403" spans="1:45"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2"/>
    </row>
    <row r="404" spans="1:45"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2"/>
    </row>
    <row r="405" spans="1:45"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2"/>
    </row>
    <row r="406" spans="1:45"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2"/>
    </row>
    <row r="407" spans="1:45"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2"/>
    </row>
    <row r="408" spans="1:45"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2"/>
    </row>
    <row r="409" spans="1:45"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2"/>
    </row>
    <row r="410" spans="1:45"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2"/>
    </row>
    <row r="411" spans="1:45"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2"/>
    </row>
    <row r="412" spans="1:45"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2"/>
    </row>
    <row r="413" spans="1:45"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2"/>
    </row>
    <row r="414" spans="1:45"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2"/>
    </row>
    <row r="415" spans="1:45"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2"/>
    </row>
    <row r="416" spans="1:45"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2"/>
    </row>
    <row r="417" spans="1:45"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2"/>
    </row>
    <row r="418" spans="1:45"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2"/>
    </row>
    <row r="419" spans="1:45"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2"/>
    </row>
    <row r="420" spans="1:45"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2"/>
    </row>
    <row r="421" spans="1:45"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2"/>
    </row>
    <row r="422" spans="1:45"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2"/>
    </row>
    <row r="423" spans="1:45"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2"/>
    </row>
    <row r="424" spans="1:45"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2"/>
    </row>
    <row r="425" spans="1:45"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2"/>
    </row>
    <row r="426" spans="1:45"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2"/>
    </row>
    <row r="427" spans="1:45"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2"/>
    </row>
    <row r="428" spans="1:45"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2"/>
    </row>
    <row r="429" spans="1:45"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2"/>
    </row>
    <row r="430" spans="1:45"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2"/>
    </row>
    <row r="431" spans="1:45"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2"/>
    </row>
    <row r="432" spans="1:45"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2"/>
    </row>
    <row r="433" spans="1:45"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2"/>
    </row>
    <row r="434" spans="1:45"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2"/>
    </row>
    <row r="435" spans="1:45"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2"/>
    </row>
    <row r="436" spans="1:45"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2"/>
    </row>
    <row r="437" spans="1:45"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2"/>
    </row>
    <row r="438" spans="1:45"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2"/>
    </row>
    <row r="439" spans="1:45"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2"/>
    </row>
    <row r="440" spans="1:45"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2"/>
    </row>
    <row r="441" spans="1:45"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2"/>
    </row>
    <row r="442" spans="1:45"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2"/>
    </row>
    <row r="443" spans="1:45"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2"/>
    </row>
    <row r="444" spans="1:45"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2"/>
    </row>
    <row r="445" spans="1:45"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2"/>
    </row>
    <row r="446" spans="1:45"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2"/>
    </row>
    <row r="447" spans="1:45"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2"/>
    </row>
    <row r="448" spans="1:45"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2"/>
    </row>
    <row r="449" spans="1:45"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2"/>
    </row>
    <row r="450" spans="1:45"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2"/>
    </row>
    <row r="451" spans="1:45"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2"/>
    </row>
    <row r="452" spans="1:45"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2"/>
    </row>
    <row r="453" spans="1:45"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2"/>
    </row>
    <row r="454" spans="1:45"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2"/>
    </row>
    <row r="455" spans="1:45"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2"/>
    </row>
    <row r="456" spans="1:45"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2"/>
    </row>
    <row r="457" spans="1:45"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2"/>
    </row>
    <row r="458" spans="1:45"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2"/>
    </row>
    <row r="459" spans="1:45"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2"/>
    </row>
    <row r="460" spans="1:45"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2"/>
    </row>
    <row r="461" spans="1:45"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2"/>
    </row>
    <row r="462" spans="1:45"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2"/>
    </row>
    <row r="463" spans="1:45"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2"/>
    </row>
    <row r="464" spans="1:45"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2"/>
    </row>
    <row r="465" spans="1:45"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2"/>
    </row>
    <row r="466" spans="1:45"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2"/>
    </row>
    <row r="467" spans="1:45"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2"/>
    </row>
    <row r="468" spans="1:45"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2"/>
    </row>
    <row r="469" spans="1:45"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2"/>
    </row>
    <row r="470" spans="1:45"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2"/>
    </row>
    <row r="471" spans="1:45"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2"/>
    </row>
    <row r="472" spans="1:45"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2"/>
    </row>
    <row r="473" spans="1:45"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2"/>
    </row>
    <row r="474" spans="1:45"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2"/>
    </row>
    <row r="475" spans="1:45"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2"/>
    </row>
    <row r="476" spans="1:45"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2"/>
    </row>
    <row r="477" spans="1:45"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2"/>
    </row>
    <row r="478" spans="1:45"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2"/>
    </row>
    <row r="479" spans="1:45"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2"/>
    </row>
    <row r="480" spans="1:45"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2"/>
    </row>
    <row r="481" spans="1:45"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2"/>
    </row>
    <row r="482" spans="1:45"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2"/>
    </row>
    <row r="483" spans="1:45"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2"/>
    </row>
    <row r="484" spans="1:45"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2"/>
    </row>
    <row r="485" spans="1:45"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2"/>
    </row>
    <row r="486" spans="1:45"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2"/>
    </row>
    <row r="487" spans="1:45"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2"/>
    </row>
    <row r="488" spans="1:45"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2"/>
    </row>
    <row r="489" spans="1:45"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2"/>
    </row>
    <row r="490" spans="1:45"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2"/>
    </row>
    <row r="491" spans="1:45"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2"/>
    </row>
    <row r="492" spans="1:45"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2"/>
    </row>
    <row r="493" spans="1:45"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2"/>
    </row>
    <row r="494" spans="1:45"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2"/>
    </row>
    <row r="495" spans="1:45"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2"/>
    </row>
    <row r="496" spans="1:45"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2"/>
    </row>
    <row r="497" spans="1:45"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2"/>
    </row>
    <row r="498" spans="1:45"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2"/>
    </row>
    <row r="499" spans="1:45"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2"/>
    </row>
    <row r="500" spans="1:45"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2"/>
    </row>
    <row r="501" spans="1:45"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2"/>
    </row>
    <row r="502" spans="1:45"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2"/>
    </row>
    <row r="503" spans="1:45"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2"/>
    </row>
    <row r="504" spans="1:45"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2"/>
    </row>
    <row r="505" spans="1:45"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2"/>
    </row>
    <row r="506" spans="1:45"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2"/>
    </row>
    <row r="507" spans="1:45"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2"/>
    </row>
    <row r="508" spans="1:45"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2"/>
    </row>
    <row r="509" spans="1:45"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2"/>
    </row>
    <row r="510" spans="1:45"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2"/>
    </row>
    <row r="511" spans="1:45"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2"/>
    </row>
    <row r="512" spans="1:45"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2"/>
    </row>
    <row r="513" spans="1:45"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2"/>
    </row>
    <row r="514" spans="1:45"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2"/>
    </row>
    <row r="515" spans="1:45"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2"/>
    </row>
    <row r="516" spans="1:45"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2"/>
    </row>
    <row r="517" spans="1:45"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2"/>
    </row>
    <row r="518" spans="1:45"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2"/>
    </row>
    <row r="519" spans="1:45"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2"/>
    </row>
    <row r="520" spans="1:45"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2"/>
    </row>
    <row r="521" spans="1:45"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2"/>
    </row>
    <row r="522" spans="1:45"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2"/>
    </row>
    <row r="523" spans="1:45"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2"/>
    </row>
    <row r="524" spans="1:45"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2"/>
    </row>
    <row r="525" spans="1:45"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2"/>
    </row>
    <row r="526" spans="1:45"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2"/>
    </row>
    <row r="527" spans="1:45"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2"/>
    </row>
    <row r="528" spans="1:45"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2"/>
    </row>
    <row r="529" spans="1:45"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2"/>
    </row>
    <row r="530" spans="1:45"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2"/>
    </row>
    <row r="531" spans="1:45"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2"/>
    </row>
    <row r="532" spans="1:45"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2"/>
    </row>
    <row r="533" spans="1:45"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2"/>
    </row>
    <row r="534" spans="1:45"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2"/>
    </row>
    <row r="535" spans="1:45"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2"/>
    </row>
    <row r="536" spans="1:45"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2"/>
    </row>
    <row r="537" spans="1:45"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2"/>
    </row>
    <row r="538" spans="1:45"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2"/>
    </row>
    <row r="539" spans="1:45"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2"/>
    </row>
    <row r="540" spans="1:45"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2"/>
    </row>
    <row r="541" spans="1:45"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2"/>
    </row>
    <row r="542" spans="1:45"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2"/>
    </row>
    <row r="543" spans="1:45"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2"/>
    </row>
    <row r="544" spans="1:45"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2"/>
    </row>
    <row r="545" spans="1:45"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2"/>
    </row>
    <row r="546" spans="1:45"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2"/>
    </row>
    <row r="547" spans="1:45"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2"/>
    </row>
    <row r="548" spans="1:45"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2"/>
    </row>
    <row r="549" spans="1:45"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2"/>
    </row>
    <row r="550" spans="1:45"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2"/>
    </row>
    <row r="551" spans="1:45"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2"/>
    </row>
    <row r="552" spans="1:45"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2"/>
    </row>
    <row r="553" spans="1:45"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2"/>
    </row>
    <row r="554" spans="1:45"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2"/>
    </row>
    <row r="555" spans="1:45"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2"/>
    </row>
    <row r="556" spans="1:45"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2"/>
    </row>
    <row r="557" spans="1:45"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2"/>
    </row>
    <row r="558" spans="1:45"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2"/>
    </row>
    <row r="559" spans="1:45"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2"/>
    </row>
    <row r="560" spans="1:45"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2"/>
    </row>
    <row r="561" spans="1:45"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2"/>
    </row>
    <row r="562" spans="1:45"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2"/>
    </row>
    <row r="563" spans="1:45"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2"/>
    </row>
    <row r="564" spans="1:45"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2"/>
    </row>
    <row r="565" spans="1:45"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2"/>
    </row>
    <row r="566" spans="1:45"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2"/>
    </row>
    <row r="567" spans="1:45"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2"/>
    </row>
    <row r="568" spans="1:45"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2"/>
    </row>
    <row r="569" spans="1:45"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2"/>
    </row>
    <row r="570" spans="1:45"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2"/>
    </row>
    <row r="571" spans="1:45"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2"/>
    </row>
    <row r="572" spans="1:45"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2"/>
    </row>
    <row r="573" spans="1:45"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2"/>
    </row>
    <row r="574" spans="1:45"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2"/>
    </row>
    <row r="575" spans="1:45"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2"/>
    </row>
    <row r="576" spans="1:45"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2"/>
    </row>
    <row r="577" spans="1:45"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2"/>
    </row>
    <row r="578" spans="1:45"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2"/>
    </row>
    <row r="579" spans="1:45"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2"/>
    </row>
    <row r="580" spans="1:45"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2"/>
    </row>
    <row r="581" spans="1:45"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2"/>
    </row>
    <row r="582" spans="1:45"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2"/>
    </row>
    <row r="583" spans="1:45"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2"/>
    </row>
    <row r="584" spans="1:45"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2"/>
    </row>
    <row r="585" spans="1:45"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2"/>
    </row>
    <row r="586" spans="1:45"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2"/>
    </row>
    <row r="587" spans="1:45"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2"/>
    </row>
    <row r="588" spans="1:45"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2"/>
    </row>
    <row r="589" spans="1:45"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2"/>
    </row>
    <row r="590" spans="1:45"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2"/>
    </row>
    <row r="591" spans="1:45"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2"/>
    </row>
    <row r="592" spans="1:45"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2"/>
    </row>
    <row r="593" spans="1:45"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2"/>
    </row>
    <row r="594" spans="1:45"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2"/>
    </row>
    <row r="595" spans="1:45"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2"/>
    </row>
    <row r="596" spans="1:45"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2"/>
    </row>
    <row r="597" spans="1:45"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2"/>
    </row>
    <row r="598" spans="1:45"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2"/>
    </row>
    <row r="599" spans="1:45"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2"/>
    </row>
    <row r="600" spans="1:45"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2"/>
    </row>
    <row r="601" spans="1:45"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2"/>
    </row>
    <row r="602" spans="1:45"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2"/>
    </row>
    <row r="603" spans="1:45"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2"/>
    </row>
    <row r="604" spans="1:45"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2"/>
    </row>
    <row r="605" spans="1:45"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2"/>
    </row>
    <row r="606" spans="1:45"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2"/>
    </row>
    <row r="607" spans="1:45"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2"/>
    </row>
    <row r="608" spans="1:45"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2"/>
    </row>
    <row r="609" spans="1:45"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2"/>
    </row>
    <row r="610" spans="1:45"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2"/>
    </row>
    <row r="611" spans="1:45"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2"/>
    </row>
    <row r="612" spans="1:45"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2"/>
    </row>
    <row r="613" spans="1:45"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2"/>
    </row>
    <row r="614" spans="1:45"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2"/>
    </row>
    <row r="615" spans="1:45"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2"/>
    </row>
    <row r="616" spans="1:45"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2"/>
    </row>
    <row r="617" spans="1:45"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2"/>
    </row>
    <row r="618" spans="1:45"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2"/>
    </row>
    <row r="619" spans="1:45"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2"/>
    </row>
    <row r="620" spans="1:45"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2"/>
    </row>
    <row r="621" spans="1:45"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2"/>
    </row>
    <row r="622" spans="1:45"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2"/>
    </row>
    <row r="623" spans="1:45"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2"/>
    </row>
    <row r="624" spans="1:45"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2"/>
    </row>
    <row r="625" spans="1:45"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2"/>
    </row>
    <row r="626" spans="1:45"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2"/>
    </row>
    <row r="627" spans="1:45"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2"/>
    </row>
    <row r="628" spans="1:45"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2"/>
    </row>
    <row r="629" spans="1:45"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2"/>
    </row>
    <row r="630" spans="1:45"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2"/>
    </row>
    <row r="631" spans="1:45"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2"/>
    </row>
    <row r="632" spans="1:45"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2"/>
    </row>
    <row r="633" spans="1:45"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2"/>
    </row>
    <row r="634" spans="1:45"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2"/>
    </row>
    <row r="635" spans="1:45"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2"/>
    </row>
    <row r="636" spans="1:45"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2"/>
    </row>
    <row r="637" spans="1:45"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2"/>
    </row>
    <row r="638" spans="1:45"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2"/>
    </row>
    <row r="639" spans="1:45"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2"/>
    </row>
    <row r="640" spans="1:45"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2"/>
    </row>
    <row r="641" spans="1:45"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2"/>
    </row>
    <row r="642" spans="1:45"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2"/>
    </row>
    <row r="643" spans="1:45"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2"/>
    </row>
    <row r="644" spans="1:45"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2"/>
    </row>
    <row r="645" spans="1:45"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2"/>
    </row>
    <row r="646" spans="1:45"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2"/>
    </row>
    <row r="647" spans="1:45"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2"/>
    </row>
    <row r="648" spans="1:45"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2"/>
    </row>
    <row r="649" spans="1:45"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2"/>
    </row>
    <row r="650" spans="1:45"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2"/>
    </row>
    <row r="651" spans="1:45"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2"/>
    </row>
    <row r="652" spans="1:45"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2"/>
    </row>
    <row r="653" spans="1:45"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2"/>
    </row>
    <row r="654" spans="1:45"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2"/>
    </row>
    <row r="655" spans="1:45"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2"/>
    </row>
    <row r="656" spans="1:45"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2"/>
    </row>
    <row r="657" spans="1:45"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2"/>
    </row>
    <row r="658" spans="1:45"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2"/>
    </row>
    <row r="659" spans="1:45"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2"/>
    </row>
    <row r="660" spans="1:45"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2"/>
    </row>
    <row r="661" spans="1:45"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2"/>
    </row>
    <row r="662" spans="1:45"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2"/>
    </row>
    <row r="663" spans="1:45"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2"/>
    </row>
    <row r="664" spans="1:45"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2"/>
    </row>
    <row r="665" spans="1:45"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2"/>
    </row>
    <row r="666" spans="1:45"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2"/>
    </row>
    <row r="667" spans="1:45"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2"/>
    </row>
    <row r="668" spans="1:45"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2"/>
    </row>
    <row r="669" spans="1:45"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2"/>
    </row>
    <row r="670" spans="1:45"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2"/>
    </row>
    <row r="671" spans="1:45"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38"/>
      <c r="AS671" s="12"/>
    </row>
    <row r="672" spans="1:45"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38"/>
      <c r="AS672" s="12"/>
    </row>
    <row r="673" spans="1:45"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38"/>
      <c r="AS673" s="12"/>
    </row>
    <row r="674" spans="1:45"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38"/>
      <c r="AS674" s="12"/>
    </row>
    <row r="675" spans="1:45"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38"/>
      <c r="AS675" s="12"/>
    </row>
    <row r="676" spans="1:45"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38"/>
      <c r="AS676" s="12"/>
    </row>
    <row r="677" spans="1:45"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38"/>
      <c r="AS677" s="12"/>
    </row>
    <row r="678" spans="1:45"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2"/>
    </row>
    <row r="679" spans="1:45"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38"/>
      <c r="AS679" s="12"/>
    </row>
    <row r="680" spans="1:45"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38"/>
      <c r="AS680" s="12"/>
    </row>
    <row r="681" spans="1:45"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38"/>
      <c r="AS681" s="12"/>
    </row>
    <row r="682" spans="1:45"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38"/>
      <c r="AS682" s="12"/>
    </row>
    <row r="683" spans="1:45"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38"/>
      <c r="AS683" s="12"/>
    </row>
    <row r="684" spans="1:45"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38"/>
      <c r="AS684" s="12"/>
    </row>
    <row r="685" spans="1:45"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38"/>
      <c r="AS685" s="12"/>
    </row>
    <row r="686" spans="1:45"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38"/>
      <c r="AS686" s="12"/>
    </row>
    <row r="687" spans="1:45"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38"/>
      <c r="AS687" s="12"/>
    </row>
    <row r="688" spans="1:45"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38"/>
      <c r="AS688" s="12"/>
    </row>
    <row r="689" spans="1:45"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38"/>
      <c r="AS689" s="12"/>
    </row>
    <row r="690" spans="1:45"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38"/>
      <c r="AS690" s="12"/>
    </row>
    <row r="691" spans="1:45"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38"/>
      <c r="AS691" s="12"/>
    </row>
    <row r="692" spans="1:45"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38"/>
      <c r="AS692" s="12"/>
    </row>
    <row r="693" spans="1:45"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2"/>
    </row>
    <row r="694" spans="1:45"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2"/>
    </row>
    <row r="695" spans="1:45"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38"/>
      <c r="AS695" s="12"/>
    </row>
    <row r="696" spans="1:45"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38"/>
      <c r="AR696" s="138"/>
      <c r="AS696" s="12"/>
    </row>
    <row r="697" spans="1:45"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2"/>
    </row>
    <row r="698" spans="1:45"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2"/>
    </row>
    <row r="699" spans="1:45"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38"/>
      <c r="AS699" s="12"/>
    </row>
    <row r="700" spans="1:45"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38"/>
      <c r="AR700" s="138"/>
      <c r="AS700" s="12"/>
    </row>
    <row r="701" spans="1:45"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38"/>
      <c r="AR701" s="138"/>
      <c r="AS701" s="12"/>
    </row>
    <row r="702" spans="1:45"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38"/>
      <c r="AR702" s="138"/>
      <c r="AS702" s="12"/>
    </row>
    <row r="703" spans="1:45"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38"/>
      <c r="AR703" s="138"/>
      <c r="AS703" s="12"/>
    </row>
    <row r="704" spans="1:45"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38"/>
      <c r="AR704" s="138"/>
      <c r="AS704" s="12"/>
    </row>
    <row r="705" spans="1:45"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38"/>
      <c r="AR705" s="138"/>
      <c r="AS705" s="12"/>
    </row>
    <row r="706" spans="1:45"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38"/>
      <c r="AR706" s="138"/>
      <c r="AS706" s="12"/>
    </row>
    <row r="707" spans="1:45"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38"/>
      <c r="AS707" s="12"/>
    </row>
    <row r="708" spans="1:45"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38"/>
      <c r="AR708" s="138"/>
      <c r="AS708" s="12"/>
    </row>
    <row r="709" spans="1:45"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38"/>
      <c r="AR709" s="138"/>
      <c r="AS709" s="12"/>
    </row>
    <row r="710" spans="1:45"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38"/>
      <c r="AR710" s="138"/>
      <c r="AS710" s="12"/>
    </row>
    <row r="711" spans="1:45"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38"/>
      <c r="AR711" s="138"/>
      <c r="AS711" s="12"/>
    </row>
    <row r="712" spans="1:45"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38"/>
      <c r="AR712" s="138"/>
      <c r="AS712" s="12"/>
    </row>
    <row r="713" spans="1:45"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38"/>
      <c r="AR713" s="138"/>
      <c r="AS713" s="12"/>
    </row>
    <row r="714" spans="1:45"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38"/>
      <c r="AR714" s="138"/>
      <c r="AS714" s="12"/>
    </row>
    <row r="715" spans="1:45"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38"/>
      <c r="AR715" s="138"/>
      <c r="AS715" s="12"/>
    </row>
    <row r="716" spans="1:45"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38"/>
      <c r="AR716" s="138"/>
      <c r="AS716" s="12"/>
    </row>
    <row r="717" spans="1:45"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38"/>
      <c r="AR717" s="138"/>
      <c r="AS717" s="12"/>
    </row>
    <row r="718" spans="1:45"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38"/>
      <c r="AR718" s="138"/>
      <c r="AS718" s="12"/>
    </row>
    <row r="719" spans="1:45"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38"/>
      <c r="AR719" s="138"/>
      <c r="AS719" s="12"/>
    </row>
    <row r="720" spans="1:45"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38"/>
      <c r="AR720" s="138"/>
      <c r="AS720" s="12"/>
    </row>
    <row r="721" spans="1:45"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38"/>
      <c r="AR721" s="138"/>
      <c r="AS721" s="12"/>
    </row>
    <row r="722" spans="1:45"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38"/>
      <c r="AR722" s="138"/>
      <c r="AS722" s="12"/>
    </row>
    <row r="723" spans="1:45"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38"/>
      <c r="AR723" s="138"/>
      <c r="AS723" s="12"/>
    </row>
    <row r="724" spans="1:45"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38"/>
      <c r="AR724" s="138"/>
      <c r="AS724" s="12"/>
    </row>
    <row r="725" spans="1:45"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38"/>
      <c r="AR725" s="138"/>
      <c r="AS725" s="12"/>
    </row>
    <row r="726" spans="1:45"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38"/>
      <c r="AR726" s="138"/>
      <c r="AS726" s="12"/>
    </row>
    <row r="727" spans="1:45"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38"/>
      <c r="AR727" s="138"/>
      <c r="AS727" s="12"/>
    </row>
    <row r="728" spans="1:45"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38"/>
      <c r="AR728" s="138"/>
      <c r="AS728" s="12"/>
    </row>
    <row r="729" spans="1:45"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38"/>
      <c r="AR729" s="138"/>
      <c r="AS729" s="12"/>
    </row>
    <row r="730" spans="1:45"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38"/>
      <c r="AR730" s="138"/>
      <c r="AS730" s="12"/>
    </row>
    <row r="731" spans="1:45"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38"/>
      <c r="AR731" s="138"/>
      <c r="AS731" s="12"/>
    </row>
    <row r="732" spans="1:45"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38"/>
      <c r="AR732" s="138"/>
      <c r="AS732" s="12"/>
    </row>
    <row r="733" spans="1:45"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38"/>
      <c r="AR733" s="138"/>
      <c r="AS733" s="12"/>
    </row>
    <row r="734" spans="1:45"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38"/>
      <c r="AR734" s="138"/>
      <c r="AS734" s="12"/>
    </row>
    <row r="735" spans="1:45"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38"/>
      <c r="AR735" s="138"/>
      <c r="AS735" s="12"/>
    </row>
    <row r="736" spans="1:45"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38"/>
      <c r="AR736" s="138"/>
      <c r="AS736" s="12"/>
    </row>
    <row r="737" spans="1:45"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38"/>
      <c r="AR737" s="138"/>
      <c r="AS737" s="12"/>
    </row>
    <row r="738" spans="1:45"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38"/>
      <c r="AR738" s="138"/>
      <c r="AS738" s="12"/>
    </row>
    <row r="739" spans="1:45"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38"/>
      <c r="AR739" s="138"/>
      <c r="AS739" s="12"/>
    </row>
    <row r="740" spans="1:45"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38"/>
      <c r="AR740" s="138"/>
      <c r="AS740" s="12"/>
    </row>
    <row r="741" spans="1:45"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38"/>
      <c r="AR741" s="138"/>
      <c r="AS741" s="12"/>
    </row>
    <row r="742" spans="1:45"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38"/>
      <c r="AR742" s="138"/>
      <c r="AS742" s="12"/>
    </row>
    <row r="743" spans="1:45"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38"/>
      <c r="AR743" s="138"/>
      <c r="AS743" s="12"/>
    </row>
    <row r="744" spans="1:45"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38"/>
      <c r="AR744" s="138"/>
      <c r="AS744" s="12"/>
    </row>
    <row r="745" spans="1:45"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38"/>
      <c r="AR745" s="138"/>
      <c r="AS745" s="12"/>
    </row>
    <row r="746" spans="1:45"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38"/>
      <c r="AR746" s="138"/>
      <c r="AS746" s="12"/>
    </row>
    <row r="747" spans="1:45"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38"/>
      <c r="AR747" s="138"/>
      <c r="AS747" s="12"/>
    </row>
    <row r="748" spans="1:45"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38"/>
      <c r="AR748" s="138"/>
      <c r="AS748" s="12"/>
    </row>
    <row r="749" spans="1:45"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38"/>
      <c r="AR749" s="138"/>
      <c r="AS749" s="12"/>
    </row>
    <row r="750" spans="1:45"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38"/>
      <c r="AR750" s="138"/>
      <c r="AS750" s="12"/>
    </row>
    <row r="751" spans="1:45"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38"/>
      <c r="AR751" s="138"/>
      <c r="AS751" s="12"/>
    </row>
    <row r="752" spans="1:45"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38"/>
      <c r="AR752" s="138"/>
      <c r="AS752" s="12"/>
    </row>
    <row r="753" spans="1:45"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38"/>
      <c r="AR753" s="138"/>
      <c r="AS753" s="12"/>
    </row>
    <row r="754" spans="1:45"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38"/>
      <c r="AR754" s="138"/>
      <c r="AS754" s="12"/>
    </row>
    <row r="755" spans="1:45"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38"/>
      <c r="AS755" s="12"/>
    </row>
    <row r="756" spans="1:45"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38"/>
      <c r="AR756" s="138"/>
      <c r="AS756" s="12"/>
    </row>
    <row r="757" spans="1:45"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38"/>
      <c r="AR757" s="138"/>
      <c r="AS757" s="12"/>
    </row>
    <row r="758" spans="1:45"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38"/>
      <c r="AR758" s="138"/>
      <c r="AS758" s="12"/>
    </row>
    <row r="759" spans="1:45"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38"/>
      <c r="AR759" s="138"/>
      <c r="AS759" s="12"/>
    </row>
    <row r="760" spans="1:45"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38"/>
      <c r="AR760" s="138"/>
      <c r="AS760" s="12"/>
    </row>
    <row r="761" spans="1:45"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38"/>
      <c r="AR761" s="138"/>
      <c r="AS761" s="12"/>
    </row>
    <row r="762" spans="1:45"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38"/>
      <c r="AR762" s="138"/>
      <c r="AS762" s="12"/>
    </row>
    <row r="763" spans="1:45"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38"/>
      <c r="AR763" s="138"/>
      <c r="AS763" s="12"/>
    </row>
    <row r="764" spans="1:45"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38"/>
      <c r="AR764" s="138"/>
      <c r="AS764" s="12"/>
    </row>
    <row r="765" spans="1:45"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38"/>
      <c r="AR765" s="138"/>
      <c r="AS765" s="12"/>
    </row>
    <row r="766" spans="1:45"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38"/>
      <c r="AR766" s="138"/>
      <c r="AS766" s="12"/>
    </row>
    <row r="767" spans="1:45"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38"/>
      <c r="AR767" s="138"/>
      <c r="AS767" s="12"/>
    </row>
    <row r="768" spans="1:45"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38"/>
      <c r="AR768" s="138"/>
      <c r="AS768" s="12"/>
    </row>
    <row r="769" spans="1:45"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38"/>
      <c r="AR769" s="138"/>
      <c r="AS769" s="12"/>
    </row>
    <row r="770" spans="1:45"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38"/>
      <c r="AR770" s="138"/>
      <c r="AS770" s="12"/>
    </row>
    <row r="771" spans="1:45"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38"/>
      <c r="AR771" s="138"/>
      <c r="AS771" s="12"/>
    </row>
    <row r="772" spans="1:45"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38"/>
      <c r="AR772" s="138"/>
      <c r="AS772" s="12"/>
    </row>
    <row r="773" spans="1:45"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38"/>
      <c r="AR773" s="138"/>
      <c r="AS773" s="12"/>
    </row>
    <row r="774" spans="1:45"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38"/>
      <c r="AS774" s="12"/>
    </row>
    <row r="775" spans="1:45"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38"/>
      <c r="AR775" s="138"/>
      <c r="AS775" s="12"/>
    </row>
    <row r="776" spans="1:45"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38"/>
      <c r="AR776" s="138"/>
      <c r="AS776" s="12"/>
    </row>
    <row r="777" spans="1:45"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38"/>
      <c r="AR777" s="138"/>
      <c r="AS777" s="12"/>
    </row>
    <row r="778" spans="1:45"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38"/>
      <c r="AR778" s="138"/>
      <c r="AS778" s="12"/>
    </row>
    <row r="779" spans="1:45"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38"/>
      <c r="AR779" s="138"/>
      <c r="AS779" s="12"/>
    </row>
    <row r="780" spans="1:45"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38"/>
      <c r="AR780" s="138"/>
      <c r="AS780" s="12"/>
    </row>
    <row r="781" spans="1:45"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38"/>
      <c r="AS781" s="12"/>
    </row>
    <row r="782" spans="1:45"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38"/>
      <c r="AR782" s="138"/>
      <c r="AS782" s="12"/>
    </row>
    <row r="783" spans="1:45"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38"/>
      <c r="AS783" s="12"/>
    </row>
    <row r="784" spans="1:45"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38"/>
      <c r="AR784" s="138"/>
      <c r="AS784" s="12"/>
    </row>
    <row r="785" spans="1:45"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38"/>
      <c r="AS785" s="12"/>
    </row>
    <row r="786" spans="1:45"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2"/>
    </row>
    <row r="787" spans="1:45"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38"/>
      <c r="AR787" s="138"/>
      <c r="AS787" s="12"/>
    </row>
    <row r="788" spans="1:45"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2"/>
    </row>
    <row r="789" spans="1:45"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38"/>
      <c r="AS789" s="12"/>
    </row>
    <row r="790" spans="1:45"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38"/>
      <c r="AS790" s="12"/>
    </row>
    <row r="791" spans="1:45"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38"/>
      <c r="AS791" s="12"/>
    </row>
    <row r="792" spans="1:45"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c r="AR792" s="138"/>
      <c r="AS792" s="12"/>
    </row>
    <row r="793" spans="1:45"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c r="AR793" s="138"/>
      <c r="AS793" s="12"/>
    </row>
    <row r="794" spans="1:45"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38"/>
      <c r="AR794" s="138"/>
      <c r="AS794" s="12"/>
    </row>
    <row r="795" spans="1:45"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38"/>
      <c r="AR795" s="138"/>
      <c r="AS795" s="12"/>
    </row>
    <row r="796" spans="1:45"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38"/>
      <c r="AR796" s="138"/>
      <c r="AS796" s="12"/>
    </row>
    <row r="797" spans="1:45"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38"/>
      <c r="AR797" s="138"/>
      <c r="AS797" s="12"/>
    </row>
    <row r="798" spans="1:45"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38"/>
      <c r="AR798" s="138"/>
      <c r="AS798" s="12"/>
    </row>
    <row r="799" spans="1:45"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38"/>
      <c r="AR799" s="138"/>
      <c r="AS799" s="12"/>
    </row>
    <row r="800" spans="1:45"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38"/>
      <c r="AR800" s="138"/>
      <c r="AS800" s="12"/>
    </row>
    <row r="801" spans="1:45"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38"/>
      <c r="AR801" s="138"/>
      <c r="AS801" s="12"/>
    </row>
    <row r="802" spans="1:45"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38"/>
      <c r="AR802" s="138"/>
      <c r="AS802" s="12"/>
    </row>
    <row r="803" spans="1:45"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38"/>
      <c r="AS803" s="12"/>
    </row>
    <row r="804" spans="1:45"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38"/>
      <c r="AR804" s="138"/>
      <c r="AS804" s="12"/>
    </row>
    <row r="805" spans="1:45"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38"/>
      <c r="AR805" s="138"/>
      <c r="AS805" s="12"/>
    </row>
    <row r="806" spans="1:45"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38"/>
      <c r="AR806" s="138"/>
      <c r="AS806" s="12"/>
    </row>
    <row r="807" spans="1:45"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38"/>
      <c r="AR807" s="138"/>
      <c r="AS807" s="12"/>
    </row>
    <row r="808" spans="1:45"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38"/>
      <c r="AR808" s="138"/>
      <c r="AS808" s="12"/>
    </row>
    <row r="809" spans="1:45"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38"/>
      <c r="AS809" s="12"/>
    </row>
    <row r="810" spans="1:45"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38"/>
      <c r="AS810" s="12"/>
    </row>
    <row r="811" spans="1:45"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38"/>
      <c r="AS811" s="12"/>
    </row>
    <row r="812" spans="1:45"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38"/>
      <c r="AR812" s="138"/>
      <c r="AS812" s="12"/>
    </row>
    <row r="813" spans="1:45"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38"/>
      <c r="AR813" s="138"/>
      <c r="AS813" s="12"/>
    </row>
    <row r="814" spans="1:45"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38"/>
      <c r="AR814" s="138"/>
      <c r="AS814" s="12"/>
    </row>
    <row r="815" spans="1:45"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38"/>
      <c r="AR815" s="138"/>
      <c r="AS815" s="12"/>
    </row>
    <row r="816" spans="1:45"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38"/>
      <c r="AR816" s="138"/>
      <c r="AS816" s="12"/>
    </row>
    <row r="817" spans="1:45"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38"/>
      <c r="AR817" s="138"/>
      <c r="AS817" s="12"/>
    </row>
    <row r="818" spans="1:45"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38"/>
      <c r="AR818" s="138"/>
      <c r="AS818" s="12"/>
    </row>
    <row r="819" spans="1:45"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38"/>
      <c r="AR819" s="138"/>
      <c r="AS819" s="12"/>
    </row>
    <row r="820" spans="1:45"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38"/>
      <c r="AR820" s="138"/>
      <c r="AS820" s="12"/>
    </row>
    <row r="821" spans="1:45"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38"/>
      <c r="AR821" s="138"/>
      <c r="AS821" s="12"/>
    </row>
    <row r="822" spans="1:45"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38"/>
      <c r="AR822" s="138"/>
      <c r="AS822" s="12"/>
    </row>
    <row r="823" spans="1:45"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38"/>
      <c r="AR823" s="138"/>
      <c r="AS823" s="12"/>
    </row>
    <row r="824" spans="1:45"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38"/>
      <c r="AR824" s="138"/>
      <c r="AS824" s="12"/>
    </row>
    <row r="825" spans="1:45"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38"/>
      <c r="AR825" s="138"/>
      <c r="AS825" s="12"/>
    </row>
    <row r="826" spans="1:45"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38"/>
      <c r="AR826" s="138"/>
      <c r="AS826" s="12"/>
    </row>
    <row r="827" spans="1:45"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38"/>
      <c r="AR827" s="138"/>
      <c r="AS827" s="12"/>
    </row>
    <row r="828" spans="1:45"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38"/>
      <c r="AR828" s="138"/>
      <c r="AS828" s="12"/>
    </row>
    <row r="829" spans="1:45"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38"/>
      <c r="AS829" s="12"/>
    </row>
    <row r="830" spans="1:45"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38"/>
      <c r="AS830" s="12"/>
    </row>
    <row r="831" spans="1:45"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38"/>
      <c r="AS831" s="12"/>
    </row>
    <row r="832" spans="1:45"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38"/>
      <c r="AR832" s="138"/>
      <c r="AS832" s="12"/>
    </row>
    <row r="833" spans="1:45"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38"/>
      <c r="AR833" s="138"/>
      <c r="AS833" s="12"/>
    </row>
    <row r="834" spans="1:45"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38"/>
      <c r="AR834" s="138"/>
      <c r="AS834" s="12"/>
    </row>
    <row r="835" spans="1:45"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38"/>
      <c r="AR835" s="138"/>
      <c r="AS835" s="12"/>
    </row>
    <row r="836" spans="1:45"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38"/>
      <c r="AS836" s="12"/>
    </row>
    <row r="837" spans="1:45"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2"/>
    </row>
    <row r="838" spans="1:45"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38"/>
      <c r="AR838" s="138"/>
      <c r="AS838" s="12"/>
    </row>
    <row r="839" spans="1:45"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38"/>
      <c r="AR839" s="138"/>
      <c r="AS839" s="12"/>
    </row>
    <row r="840" spans="1:45"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38"/>
      <c r="AR840" s="138"/>
      <c r="AS840" s="12"/>
    </row>
    <row r="841" spans="1:45"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2"/>
    </row>
    <row r="842" spans="1:45"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2"/>
    </row>
    <row r="843" spans="1:45"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38"/>
      <c r="AR843" s="138"/>
      <c r="AS843" s="12"/>
    </row>
    <row r="844" spans="1:45"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38"/>
      <c r="AR844" s="138"/>
      <c r="AS844" s="12"/>
    </row>
    <row r="845" spans="1:45"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38"/>
      <c r="AR845" s="138"/>
      <c r="AS845" s="12"/>
    </row>
    <row r="846" spans="1:45"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2"/>
    </row>
    <row r="847" spans="1:45"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38"/>
      <c r="AR847" s="138"/>
      <c r="AS847" s="12"/>
    </row>
    <row r="848" spans="1:45"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38"/>
      <c r="AR848" s="138"/>
      <c r="AS848" s="12"/>
    </row>
    <row r="849" spans="1:45"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38"/>
      <c r="AR849" s="138"/>
      <c r="AS849" s="12"/>
    </row>
    <row r="850" spans="1:45"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38"/>
      <c r="AR850" s="138"/>
      <c r="AS850" s="12"/>
    </row>
    <row r="851" spans="1:45"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38"/>
      <c r="AS851" s="12"/>
    </row>
    <row r="852" spans="1:45"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38"/>
      <c r="AR852" s="138"/>
      <c r="AS852" s="12"/>
    </row>
    <row r="853" spans="1:45"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38"/>
      <c r="AR853" s="138"/>
      <c r="AS853" s="12"/>
    </row>
    <row r="854" spans="1:45"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38"/>
      <c r="AR854" s="138"/>
      <c r="AS854" s="12"/>
    </row>
    <row r="855" spans="1:45"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38"/>
      <c r="AR855" s="138"/>
      <c r="AS855" s="12"/>
    </row>
    <row r="856" spans="1:45"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38"/>
      <c r="AR856" s="138"/>
      <c r="AS856" s="12"/>
    </row>
    <row r="857" spans="1:45"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38"/>
      <c r="AR857" s="138"/>
      <c r="AS857" s="12"/>
    </row>
    <row r="858" spans="1:45"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38"/>
      <c r="AR858" s="138"/>
      <c r="AS858" s="12"/>
    </row>
    <row r="859" spans="1:45"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38"/>
      <c r="AR859" s="138"/>
      <c r="AS859" s="12"/>
    </row>
    <row r="860" spans="1:45"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38"/>
      <c r="AR860" s="138"/>
      <c r="AS860" s="12"/>
    </row>
    <row r="861" spans="1:45"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38"/>
      <c r="AR861" s="138"/>
      <c r="AS861" s="12"/>
    </row>
    <row r="862" spans="1:45"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38"/>
      <c r="AS862" s="12"/>
    </row>
    <row r="863" spans="1:45"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38"/>
      <c r="AR863" s="138"/>
      <c r="AS863" s="12"/>
    </row>
    <row r="864" spans="1:45"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38"/>
      <c r="AR864" s="138"/>
      <c r="AS864" s="12"/>
    </row>
    <row r="865" spans="1:45"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38"/>
      <c r="AR865" s="138"/>
      <c r="AS865" s="12"/>
    </row>
    <row r="866" spans="1:45"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38"/>
      <c r="AR866" s="138"/>
      <c r="AS866" s="12"/>
    </row>
    <row r="867" spans="1:45"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38"/>
      <c r="AS867" s="12"/>
    </row>
    <row r="868" spans="1:45"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38"/>
      <c r="AR868" s="138"/>
      <c r="AS868" s="12"/>
    </row>
    <row r="869" spans="1:45"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38"/>
      <c r="AR869" s="138"/>
      <c r="AS869" s="12"/>
    </row>
    <row r="870" spans="1:45"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38"/>
      <c r="AR870" s="138"/>
      <c r="AS870" s="12"/>
    </row>
    <row r="871" spans="1:45"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38"/>
      <c r="AR871" s="138"/>
      <c r="AS871" s="12"/>
    </row>
    <row r="872" spans="1:45"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38"/>
      <c r="AR872" s="138"/>
      <c r="AS872" s="12"/>
    </row>
    <row r="873" spans="1:45"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38"/>
      <c r="AR873" s="138"/>
      <c r="AS873" s="12"/>
    </row>
    <row r="874" spans="1:45"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38"/>
      <c r="AR874" s="138"/>
      <c r="AS874" s="12"/>
    </row>
    <row r="875" spans="1:45"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38"/>
      <c r="AR875" s="138"/>
      <c r="AS875" s="12"/>
    </row>
    <row r="876" spans="1:45"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38"/>
      <c r="AR876" s="138"/>
      <c r="AS876" s="12"/>
    </row>
    <row r="877" spans="1:45"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38"/>
      <c r="AR877" s="138"/>
      <c r="AS877" s="12"/>
    </row>
    <row r="878" spans="1:45"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38"/>
      <c r="AR878" s="138"/>
      <c r="AS878" s="12"/>
    </row>
    <row r="879" spans="1:45"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38"/>
      <c r="AR879" s="138"/>
      <c r="AS879" s="12"/>
    </row>
    <row r="880" spans="1:45"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38"/>
      <c r="AR880" s="138"/>
      <c r="AS880" s="12"/>
    </row>
    <row r="881" spans="1:45"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38"/>
      <c r="AR881" s="138"/>
      <c r="AS881" s="12"/>
    </row>
    <row r="882" spans="1:45"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38"/>
      <c r="AR882" s="138"/>
      <c r="AS882" s="12"/>
    </row>
    <row r="883" spans="1:45"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38"/>
      <c r="AR883" s="138"/>
      <c r="AS883" s="12"/>
    </row>
    <row r="884" spans="1:45"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38"/>
      <c r="AR884" s="138"/>
      <c r="AS884" s="12"/>
    </row>
    <row r="885" spans="1:45"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38"/>
      <c r="AR885" s="138"/>
      <c r="AS885" s="12"/>
    </row>
    <row r="886" spans="1:45"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38"/>
      <c r="AR886" s="138"/>
      <c r="AS886" s="12"/>
    </row>
    <row r="887" spans="1:45"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38"/>
      <c r="AR887" s="138"/>
      <c r="AS887" s="12"/>
    </row>
    <row r="888" spans="1:45"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38"/>
      <c r="AR888" s="138"/>
      <c r="AS888" s="12"/>
    </row>
    <row r="889" spans="1:45"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38"/>
      <c r="AR889" s="138"/>
      <c r="AS889" s="12"/>
    </row>
    <row r="890" spans="1:45"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38"/>
      <c r="AR890" s="138"/>
      <c r="AS890" s="12"/>
    </row>
    <row r="891" spans="1:45"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38"/>
      <c r="AR891" s="138"/>
      <c r="AS891" s="12"/>
    </row>
    <row r="892" spans="1:45"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38"/>
      <c r="AR892" s="138"/>
      <c r="AS892" s="12"/>
    </row>
    <row r="893" spans="1:45"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38"/>
      <c r="AR893" s="138"/>
      <c r="AS893" s="12"/>
    </row>
    <row r="894" spans="1:45"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38"/>
      <c r="AR894" s="138"/>
      <c r="AS894" s="12"/>
    </row>
    <row r="895" spans="1:45"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38"/>
      <c r="AR895" s="138"/>
      <c r="AS895" s="12"/>
    </row>
    <row r="896" spans="1:45"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38"/>
      <c r="AR896" s="138"/>
      <c r="AS896" s="12"/>
    </row>
    <row r="897" spans="1:45"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38"/>
      <c r="AR897" s="138"/>
      <c r="AS897" s="12"/>
    </row>
    <row r="898" spans="1:45"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38"/>
      <c r="AR898" s="138"/>
      <c r="AS898" s="12"/>
    </row>
    <row r="899" spans="1:45"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38"/>
      <c r="AR899" s="138"/>
      <c r="AS899" s="12"/>
    </row>
    <row r="900" spans="1:45"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38"/>
      <c r="AR900" s="138"/>
      <c r="AS900" s="12"/>
    </row>
    <row r="901" spans="1:45"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38"/>
      <c r="AR901" s="138"/>
      <c r="AS901" s="12"/>
    </row>
    <row r="902" spans="1:45"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38"/>
      <c r="AR902" s="138"/>
      <c r="AS902" s="12"/>
    </row>
    <row r="903" spans="1:45"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38"/>
      <c r="AR903" s="138"/>
      <c r="AS903" s="12"/>
    </row>
    <row r="904" spans="1:45"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38"/>
      <c r="AR904" s="138"/>
      <c r="AS904" s="12"/>
    </row>
    <row r="905" spans="1:45"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38"/>
      <c r="AR905" s="138"/>
      <c r="AS905" s="12"/>
    </row>
    <row r="906" spans="1:45"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38"/>
      <c r="AR906" s="138"/>
      <c r="AS906" s="12"/>
    </row>
    <row r="907" spans="1:45"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38"/>
      <c r="AR907" s="138"/>
      <c r="AS907" s="12"/>
    </row>
    <row r="908" spans="1:45"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38"/>
      <c r="AR908" s="138"/>
      <c r="AS908" s="12"/>
    </row>
    <row r="909" spans="1:45"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38"/>
      <c r="AR909" s="138"/>
      <c r="AS909" s="12"/>
    </row>
    <row r="910" spans="1:45"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38"/>
      <c r="AR910" s="138"/>
      <c r="AS910" s="12"/>
    </row>
    <row r="911" spans="1:45"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38"/>
      <c r="AR911" s="138"/>
      <c r="AS911" s="12"/>
    </row>
    <row r="912" spans="1:45"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38"/>
      <c r="AR912" s="138"/>
      <c r="AS912" s="12"/>
    </row>
    <row r="913" spans="1:45"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38"/>
      <c r="AR913" s="138"/>
      <c r="AS913" s="12"/>
    </row>
    <row r="914" spans="1:45"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38"/>
      <c r="AR914" s="138"/>
      <c r="AS914" s="12"/>
    </row>
    <row r="915" spans="1:45"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38"/>
      <c r="AR915" s="138"/>
      <c r="AS915" s="12"/>
    </row>
    <row r="916" spans="1:45"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38"/>
      <c r="AR916" s="138"/>
      <c r="AS916" s="12"/>
    </row>
    <row r="917" spans="1:45"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c r="AR917" s="138"/>
      <c r="AS917" s="12"/>
    </row>
    <row r="918" spans="1:45"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c r="AR918" s="138"/>
      <c r="AS918" s="12"/>
    </row>
    <row r="919" spans="1:45"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c r="AR919" s="138"/>
      <c r="AS919" s="12"/>
    </row>
    <row r="920" spans="1:45"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c r="AR920" s="138"/>
      <c r="AS920" s="12"/>
    </row>
    <row r="921" spans="1:45"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c r="AR921" s="138"/>
      <c r="AS921" s="12"/>
    </row>
    <row r="922" spans="1:45"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38"/>
      <c r="AR922" s="138"/>
      <c r="AS922" s="12"/>
    </row>
    <row r="923" spans="1:45"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c r="AR923" s="138"/>
      <c r="AS923" s="12"/>
    </row>
    <row r="924" spans="1:45"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c r="AR924" s="138"/>
      <c r="AS924" s="12"/>
    </row>
    <row r="925" spans="1:45"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38"/>
      <c r="AR925" s="138"/>
      <c r="AS925" s="12"/>
    </row>
    <row r="926" spans="1:45"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38"/>
      <c r="AR926" s="138"/>
      <c r="AS926" s="12"/>
    </row>
    <row r="927" spans="1:45"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38"/>
      <c r="AR927" s="138"/>
      <c r="AS927" s="12"/>
    </row>
    <row r="928" spans="1:45"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38"/>
      <c r="AR928" s="138"/>
      <c r="AS928" s="12"/>
    </row>
    <row r="929" spans="1:45"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38"/>
      <c r="AS929" s="12"/>
    </row>
    <row r="930" spans="1:45"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38"/>
      <c r="AS930" s="12"/>
    </row>
    <row r="931" spans="1:45"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38"/>
      <c r="AR931" s="138"/>
      <c r="AS931" s="12"/>
    </row>
    <row r="932" spans="1:45"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38"/>
      <c r="AR932" s="138"/>
      <c r="AS932" s="12"/>
    </row>
    <row r="933" spans="1:45"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38"/>
      <c r="AR933" s="138"/>
      <c r="AS933" s="12"/>
    </row>
    <row r="934" spans="1:45"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38"/>
      <c r="AR934" s="138"/>
      <c r="AS934" s="12"/>
    </row>
    <row r="935" spans="1:45"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38"/>
      <c r="AR935" s="138"/>
      <c r="AS935" s="12"/>
    </row>
    <row r="936" spans="1:45"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38"/>
      <c r="AR936" s="138"/>
      <c r="AS936" s="12"/>
    </row>
    <row r="937" spans="1:45"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38"/>
      <c r="AR937" s="138"/>
      <c r="AS937" s="12"/>
    </row>
    <row r="938" spans="1:45"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38"/>
      <c r="AR938" s="138"/>
      <c r="AS938" s="12"/>
    </row>
    <row r="939" spans="1:45"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38"/>
      <c r="AR939" s="138"/>
      <c r="AS939" s="12"/>
    </row>
    <row r="940" spans="1:45"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38"/>
      <c r="AR940" s="138"/>
      <c r="AS940" s="12"/>
    </row>
    <row r="941" spans="1:45"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38"/>
      <c r="AR941" s="138"/>
      <c r="AS941" s="12"/>
    </row>
    <row r="942" spans="1:45"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38"/>
      <c r="AR942" s="138"/>
      <c r="AS942" s="12"/>
    </row>
    <row r="943" spans="1:45"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38"/>
      <c r="AR943" s="138"/>
      <c r="AS943" s="12"/>
    </row>
    <row r="944" spans="1:45"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38"/>
      <c r="AR944" s="138"/>
      <c r="AS944" s="12"/>
    </row>
    <row r="945" spans="1:45"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38"/>
      <c r="AR945" s="138"/>
      <c r="AS945" s="12"/>
    </row>
    <row r="946" spans="1:45"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38"/>
      <c r="AR946" s="138"/>
      <c r="AS946" s="12"/>
    </row>
    <row r="947" spans="1:45"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38"/>
      <c r="AR947" s="138"/>
      <c r="AS947" s="12"/>
    </row>
    <row r="948" spans="1:45"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38"/>
      <c r="AR948" s="138"/>
      <c r="AS948" s="12"/>
    </row>
    <row r="949" spans="1:45"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38"/>
      <c r="AR949" s="138"/>
      <c r="AS949" s="12"/>
    </row>
    <row r="950" spans="1:45"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38"/>
      <c r="AR950" s="138"/>
      <c r="AS950" s="12"/>
    </row>
    <row r="951" spans="1:45"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38"/>
      <c r="AR951" s="138"/>
      <c r="AS951" s="12"/>
    </row>
    <row r="952" spans="1:45"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38"/>
      <c r="AR952" s="138"/>
      <c r="AS952" s="12"/>
    </row>
    <row r="953" spans="1:45"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38"/>
      <c r="AR953" s="138"/>
      <c r="AS953" s="12"/>
    </row>
    <row r="954" spans="1:45"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38"/>
      <c r="AR954" s="138"/>
      <c r="AS954" s="12"/>
    </row>
    <row r="955" spans="1:45"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38"/>
      <c r="AR955" s="138"/>
      <c r="AS955" s="12"/>
    </row>
    <row r="956" spans="1:45"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38"/>
      <c r="AR956" s="138"/>
      <c r="AS956" s="12"/>
    </row>
    <row r="957" spans="1:45"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38"/>
      <c r="AR957" s="138"/>
      <c r="AS957" s="12"/>
    </row>
    <row r="958" spans="1:45"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38"/>
      <c r="AR958" s="138"/>
      <c r="AS958" s="12"/>
    </row>
    <row r="959" spans="1:45"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38"/>
      <c r="AR959" s="138"/>
      <c r="AS959" s="12"/>
    </row>
    <row r="960" spans="1:45"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38"/>
      <c r="AR960" s="138"/>
      <c r="AS960" s="12"/>
    </row>
    <row r="961" spans="1:45"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38"/>
      <c r="AS961" s="12"/>
    </row>
    <row r="962" spans="1:45"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38"/>
      <c r="AS962" s="12"/>
    </row>
    <row r="963" spans="1:45"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38"/>
      <c r="AR963" s="138"/>
      <c r="AS963" s="12"/>
    </row>
    <row r="964" spans="1:45"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38"/>
      <c r="AR964" s="138"/>
      <c r="AS964" s="12"/>
    </row>
    <row r="965" spans="1:45"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38"/>
      <c r="AR965" s="138"/>
      <c r="AS965" s="12"/>
    </row>
    <row r="966" spans="1:45"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38"/>
      <c r="AR966" s="138"/>
      <c r="AS966" s="12"/>
    </row>
    <row r="967" spans="1:45"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38"/>
      <c r="AR967" s="138"/>
      <c r="AS967" s="12"/>
    </row>
    <row r="968" spans="1:45"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38"/>
      <c r="AR968" s="138"/>
      <c r="AS968" s="12"/>
    </row>
    <row r="969" spans="1:45"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38"/>
      <c r="AR969" s="138"/>
      <c r="AS969" s="12"/>
    </row>
    <row r="970" spans="1:45"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38"/>
      <c r="AR970" s="138"/>
      <c r="AS970" s="12"/>
    </row>
    <row r="971" spans="1:45"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38"/>
      <c r="AR971" s="138"/>
      <c r="AS971" s="12"/>
    </row>
    <row r="972" spans="1:45"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38"/>
      <c r="AR972" s="138"/>
      <c r="AS972" s="12"/>
    </row>
    <row r="973" spans="1:45"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38"/>
      <c r="AR973" s="138"/>
      <c r="AS973" s="12"/>
    </row>
    <row r="974" spans="1:45"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38"/>
      <c r="AR974" s="138"/>
      <c r="AS974" s="12"/>
    </row>
    <row r="975" spans="1:45"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38"/>
      <c r="AR975" s="138"/>
      <c r="AS975" s="12"/>
    </row>
    <row r="976" spans="1:45"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38"/>
      <c r="AR976" s="138"/>
      <c r="AS976" s="12"/>
    </row>
    <row r="977" spans="1:45"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38"/>
      <c r="AR977" s="138"/>
      <c r="AS977" s="12"/>
    </row>
    <row r="978" spans="1:45"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38"/>
      <c r="AR978" s="138"/>
      <c r="AS978" s="12"/>
    </row>
    <row r="979" spans="1:45"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38"/>
      <c r="AR979" s="138"/>
      <c r="AS979" s="12"/>
    </row>
    <row r="980" spans="1:45"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38"/>
      <c r="AR980" s="138"/>
      <c r="AS980" s="12"/>
    </row>
    <row r="981" spans="1:45"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38"/>
      <c r="AS981" s="12"/>
    </row>
    <row r="982" spans="1:45"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38"/>
      <c r="AR982" s="138"/>
      <c r="AS982" s="12"/>
    </row>
    <row r="983" spans="1:45"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2"/>
    </row>
    <row r="984" spans="1:45"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38"/>
      <c r="AS984" s="12"/>
    </row>
    <row r="985" spans="1:45"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38"/>
      <c r="AR985" s="138"/>
      <c r="AS985" s="12"/>
    </row>
    <row r="986" spans="1:45"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38"/>
      <c r="AR986" s="138"/>
      <c r="AS986" s="12"/>
    </row>
    <row r="987" spans="1:45"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38"/>
      <c r="AR987" s="138"/>
      <c r="AS987" s="12"/>
    </row>
    <row r="988" spans="1:45"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38"/>
      <c r="AR988" s="138"/>
      <c r="AS988" s="12"/>
    </row>
    <row r="989" spans="1:45"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38"/>
      <c r="AR989" s="138"/>
      <c r="AS989" s="12"/>
    </row>
    <row r="990" spans="1:45"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38"/>
      <c r="AR990" s="138"/>
      <c r="AS990" s="12"/>
    </row>
    <row r="991" spans="1:45"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38"/>
      <c r="AR991" s="138"/>
      <c r="AS991" s="12"/>
    </row>
    <row r="992" spans="1:45"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38"/>
      <c r="AR992" s="138"/>
      <c r="AS992" s="12"/>
    </row>
    <row r="993" spans="1:45"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38"/>
      <c r="AR993" s="138"/>
      <c r="AS993" s="12"/>
    </row>
    <row r="994" spans="1:45"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38"/>
      <c r="AR994" s="138"/>
      <c r="AS994" s="12"/>
    </row>
    <row r="995" spans="1:45"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38"/>
      <c r="AR995" s="138"/>
      <c r="AS995" s="12"/>
    </row>
    <row r="996" spans="1:45"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38"/>
      <c r="AR996" s="138"/>
      <c r="AS996" s="12"/>
    </row>
    <row r="997" spans="1:45"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38"/>
      <c r="AR997" s="138"/>
      <c r="AS997" s="12"/>
    </row>
    <row r="998" spans="1:45"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38"/>
      <c r="AR998" s="138"/>
      <c r="AS998" s="12"/>
    </row>
    <row r="999" spans="1:45"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38"/>
      <c r="AR999" s="138"/>
      <c r="AS999" s="12"/>
    </row>
    <row r="1000" spans="1:45"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38"/>
      <c r="AR1000" s="138"/>
      <c r="AS1000" s="12"/>
    </row>
    <row r="1001" spans="1:45"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38"/>
      <c r="AR1001" s="138"/>
      <c r="AS1001" s="12"/>
    </row>
    <row r="1002" spans="1:45"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38"/>
      <c r="AR1002" s="138"/>
      <c r="AS1002" s="12"/>
    </row>
    <row r="1003" spans="1:45"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38"/>
      <c r="AR1003" s="138"/>
      <c r="AS1003" s="12"/>
    </row>
    <row r="1004" spans="1:45"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38"/>
      <c r="AR1004" s="138"/>
      <c r="AS1004" s="12"/>
    </row>
    <row r="1005" spans="1:45"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38"/>
      <c r="AR1005" s="138"/>
      <c r="AS1005" s="12"/>
    </row>
    <row r="1006" spans="1:45"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38"/>
      <c r="AR1006" s="138"/>
      <c r="AS1006" s="12"/>
    </row>
    <row r="1007" spans="1:45"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38"/>
      <c r="AR1007" s="138"/>
      <c r="AS1007" s="12"/>
    </row>
    <row r="1008" spans="1:45"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38"/>
      <c r="AR1008" s="138"/>
      <c r="AS1008" s="12"/>
    </row>
    <row r="1009" spans="1:45"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38"/>
      <c r="AR1009" s="138"/>
      <c r="AS1009" s="12"/>
    </row>
    <row r="1010" spans="1:45"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38"/>
      <c r="AR1010" s="138"/>
      <c r="AS1010" s="12"/>
    </row>
    <row r="1011" spans="1:45"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38"/>
      <c r="AR1011" s="138"/>
      <c r="AS1011" s="12"/>
    </row>
    <row r="1012" spans="1:45"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38"/>
      <c r="AR1012" s="138"/>
      <c r="AS1012" s="12"/>
    </row>
    <row r="1013" spans="1:45"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38"/>
      <c r="AR1013" s="138"/>
      <c r="AS1013" s="12"/>
    </row>
    <row r="1014" spans="1:45"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38"/>
      <c r="AR1014" s="138"/>
      <c r="AS1014" s="12"/>
    </row>
    <row r="1015" spans="1:45"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38"/>
      <c r="AR1015" s="138"/>
      <c r="AS1015" s="12"/>
    </row>
    <row r="1016" spans="1:45"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38"/>
      <c r="AS1016" s="12"/>
    </row>
    <row r="1017" spans="1:45"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38"/>
      <c r="AR1017" s="138"/>
      <c r="AS1017" s="12"/>
    </row>
    <row r="1018" spans="1:45"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38"/>
      <c r="AR1018" s="138"/>
      <c r="AS1018" s="12"/>
    </row>
    <row r="1019" spans="1:45"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38"/>
      <c r="AR1019" s="138"/>
      <c r="AS1019" s="12"/>
    </row>
    <row r="1020" spans="1:45"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38"/>
      <c r="AR1020" s="138"/>
      <c r="AS1020" s="12"/>
    </row>
    <row r="1021" spans="1:45"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38"/>
      <c r="AR1021" s="138"/>
      <c r="AS1021" s="12"/>
    </row>
    <row r="1022" spans="1:45"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38"/>
      <c r="AR1022" s="138"/>
      <c r="AS1022" s="12"/>
    </row>
    <row r="1023" spans="1:45"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38"/>
      <c r="AR1023" s="138"/>
      <c r="AS1023" s="12"/>
    </row>
    <row r="1024" spans="1:45"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38"/>
      <c r="AR1024" s="138"/>
      <c r="AS1024" s="12"/>
    </row>
    <row r="1025" spans="1:45"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38"/>
      <c r="AR1025" s="138"/>
      <c r="AS1025" s="12"/>
    </row>
    <row r="1026" spans="1:45"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38"/>
      <c r="AR1026" s="138"/>
      <c r="AS1026" s="12"/>
    </row>
    <row r="1027" spans="1:45"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38"/>
      <c r="AR1027" s="138"/>
      <c r="AS1027" s="12"/>
    </row>
    <row r="1028" spans="1:45"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38"/>
      <c r="AR1028" s="138"/>
      <c r="AS1028" s="12"/>
    </row>
    <row r="1029" spans="1:45"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38"/>
      <c r="AR1029" s="138"/>
      <c r="AS1029" s="12"/>
    </row>
    <row r="1030" spans="1:45"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38"/>
      <c r="AR1030" s="138"/>
      <c r="AS1030" s="12"/>
    </row>
    <row r="1031" spans="1:45"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38"/>
      <c r="AR1031" s="138"/>
      <c r="AS1031" s="12"/>
    </row>
    <row r="1032" spans="1:45"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38"/>
      <c r="AR1032" s="138"/>
      <c r="AS1032" s="12"/>
    </row>
    <row r="1033" spans="1:45"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38"/>
      <c r="AR1033" s="138"/>
      <c r="AS1033" s="12"/>
    </row>
    <row r="1034" spans="1:45"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38"/>
      <c r="AR1034" s="138"/>
      <c r="AS1034" s="12"/>
    </row>
    <row r="1035" spans="1:45"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38"/>
      <c r="AR1035" s="138"/>
      <c r="AS1035" s="12"/>
    </row>
    <row r="1036" spans="1:45"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38"/>
      <c r="AR1036" s="138"/>
      <c r="AS1036" s="12"/>
    </row>
    <row r="1037" spans="1:45"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38"/>
      <c r="AR1037" s="138"/>
      <c r="AS1037" s="12"/>
    </row>
    <row r="1038" spans="1:45"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38"/>
      <c r="AR1038" s="138"/>
      <c r="AS1038" s="12"/>
    </row>
    <row r="1039" spans="1:45"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38"/>
      <c r="AR1039" s="138"/>
      <c r="AS1039" s="12"/>
    </row>
    <row r="1040" spans="1:45"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38"/>
      <c r="AR1040" s="138"/>
      <c r="AS1040" s="12"/>
    </row>
    <row r="1041" spans="1:45"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38"/>
      <c r="AR1041" s="138"/>
      <c r="AS1041" s="12"/>
    </row>
    <row r="1042" spans="1:45"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38"/>
      <c r="AR1042" s="138"/>
      <c r="AS1042" s="12"/>
    </row>
    <row r="1043" spans="1:45"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38"/>
      <c r="AR1043" s="138"/>
      <c r="AS1043" s="12"/>
    </row>
    <row r="1044" spans="1:45"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38"/>
      <c r="AR1044" s="138"/>
      <c r="AS1044" s="12"/>
    </row>
    <row r="1045" spans="1:45"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38"/>
      <c r="AR1045" s="138"/>
      <c r="AS1045" s="12"/>
    </row>
    <row r="1046" spans="1:45"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38"/>
      <c r="AR1046" s="138"/>
      <c r="AS1046" s="12"/>
    </row>
    <row r="1047" spans="1:45"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38"/>
      <c r="AR1047" s="138"/>
      <c r="AS1047" s="12"/>
    </row>
    <row r="1048" spans="1:45"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38"/>
      <c r="AR1048" s="138"/>
      <c r="AS1048" s="12"/>
    </row>
    <row r="1049" spans="1:45"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38"/>
      <c r="AR1049" s="138"/>
      <c r="AS1049" s="12"/>
    </row>
    <row r="1050" spans="1:45"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38"/>
      <c r="AR1050" s="138"/>
      <c r="AS1050" s="12"/>
    </row>
    <row r="1051" spans="1:45"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38"/>
      <c r="AR1051" s="138"/>
      <c r="AS1051" s="12"/>
    </row>
    <row r="1052" spans="1:45"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38"/>
      <c r="AR1052" s="138"/>
      <c r="AS1052" s="12"/>
    </row>
    <row r="1053" spans="1:45"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38"/>
      <c r="AR1053" s="138"/>
      <c r="AS1053" s="12"/>
    </row>
    <row r="1054" spans="1:45"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38"/>
      <c r="AR1054" s="138"/>
      <c r="AS1054" s="12"/>
    </row>
    <row r="1055" spans="1:45"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38"/>
      <c r="AS1055" s="12"/>
    </row>
    <row r="1056" spans="1:45"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38"/>
      <c r="AS1056" s="12"/>
    </row>
    <row r="1057" spans="1:45"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38"/>
      <c r="AR1057" s="138"/>
      <c r="AS1057" s="12"/>
    </row>
    <row r="1058" spans="1:45"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38"/>
      <c r="AR1058" s="138"/>
      <c r="AS1058" s="12"/>
    </row>
    <row r="1059" spans="1:45"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38"/>
      <c r="AR1059" s="138"/>
      <c r="AS1059" s="12"/>
    </row>
    <row r="1060" spans="1:45"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38"/>
      <c r="AR1060" s="138"/>
      <c r="AS1060" s="12"/>
    </row>
    <row r="1061" spans="1:45"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38"/>
      <c r="AR1061" s="138"/>
      <c r="AS1061" s="12"/>
    </row>
    <row r="1062" spans="1:45"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38"/>
      <c r="AR1062" s="138"/>
      <c r="AS1062" s="12"/>
    </row>
    <row r="1063" spans="1:45"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38"/>
      <c r="AR1063" s="138"/>
      <c r="AS1063" s="12"/>
    </row>
    <row r="1064" spans="1:45"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38"/>
      <c r="AR1064" s="138"/>
      <c r="AS1064" s="12"/>
    </row>
    <row r="1065" spans="1:45"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38"/>
      <c r="AR1065" s="138"/>
      <c r="AS1065" s="12"/>
    </row>
    <row r="1066" spans="1:45"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38"/>
      <c r="AR1066" s="138"/>
      <c r="AS1066" s="12"/>
    </row>
    <row r="1067" spans="1:45"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38"/>
      <c r="AS1067" s="12"/>
    </row>
    <row r="1068" spans="1:45"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38"/>
      <c r="AR1068" s="138"/>
      <c r="AS1068" s="12"/>
    </row>
    <row r="1069" spans="1:45"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38"/>
      <c r="AR1069" s="138"/>
      <c r="AS1069" s="12"/>
    </row>
    <row r="1070" spans="1:45"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38"/>
      <c r="AR1070" s="138"/>
      <c r="AS1070" s="12"/>
    </row>
    <row r="1071" spans="1:45"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38"/>
      <c r="AR1071" s="138"/>
      <c r="AS1071" s="12"/>
    </row>
    <row r="1072" spans="1:45"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38"/>
      <c r="AR1072" s="138"/>
      <c r="AS1072" s="12"/>
    </row>
    <row r="1073" spans="1:45"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38"/>
      <c r="AR1073" s="138"/>
      <c r="AS1073" s="12"/>
    </row>
    <row r="1074" spans="1:45"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38"/>
      <c r="AR1074" s="138"/>
      <c r="AS1074" s="12"/>
    </row>
    <row r="1075" spans="1:45"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38"/>
      <c r="AR1075" s="138"/>
      <c r="AS1075" s="12"/>
    </row>
    <row r="1076" spans="1:45"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38"/>
      <c r="AR1076" s="138"/>
      <c r="AS1076" s="12"/>
    </row>
    <row r="1077" spans="1:45"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38"/>
      <c r="AR1077" s="138"/>
      <c r="AS1077" s="12"/>
    </row>
    <row r="1078" spans="1:45"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38"/>
      <c r="AS1078" s="12"/>
    </row>
    <row r="1079" spans="1:45"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38"/>
      <c r="AR1079" s="138"/>
      <c r="AS1079" s="12"/>
    </row>
    <row r="1080" spans="1:45"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38"/>
      <c r="AS1080" s="12"/>
    </row>
    <row r="1081" spans="1:45"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38"/>
      <c r="AR1081" s="138"/>
      <c r="AS1081" s="12"/>
    </row>
    <row r="1082" spans="1:45"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38"/>
      <c r="AR1082" s="138"/>
      <c r="AS1082" s="12"/>
    </row>
    <row r="1083" spans="1:45"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38"/>
      <c r="AR1083" s="138"/>
      <c r="AS1083" s="12"/>
    </row>
    <row r="1084" spans="1:45"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38"/>
      <c r="AR1084" s="138"/>
      <c r="AS1084" s="12"/>
    </row>
    <row r="1085" spans="1:45"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38"/>
      <c r="AS1085" s="12"/>
    </row>
    <row r="1086" spans="1:45"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38"/>
      <c r="AR1086" s="138"/>
      <c r="AS1086" s="12"/>
    </row>
    <row r="1087" spans="1:45"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38"/>
      <c r="AR1087" s="138"/>
      <c r="AS1087" s="12"/>
    </row>
    <row r="1088" spans="1:45"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38"/>
      <c r="AR1088" s="138"/>
      <c r="AS1088" s="12"/>
    </row>
    <row r="1089" spans="1:45"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38"/>
      <c r="AR1089" s="138"/>
      <c r="AS1089" s="12"/>
    </row>
    <row r="1090" spans="1:45"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38"/>
      <c r="AR1090" s="138"/>
      <c r="AS1090" s="12"/>
    </row>
    <row r="1091" spans="1:45"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38"/>
      <c r="AR1091" s="138"/>
      <c r="AS1091" s="12"/>
    </row>
    <row r="1092" spans="1:45"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38"/>
      <c r="AR1092" s="138"/>
      <c r="AS1092" s="12"/>
    </row>
    <row r="1093" spans="1:45"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38"/>
      <c r="AR1093" s="138"/>
      <c r="AS1093" s="12"/>
    </row>
    <row r="1094" spans="1:45"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38"/>
      <c r="AR1094" s="138"/>
      <c r="AS1094" s="12"/>
    </row>
    <row r="1095" spans="1:45"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38"/>
      <c r="AR1095" s="138"/>
      <c r="AS1095" s="12"/>
    </row>
    <row r="1096" spans="1:45"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38"/>
      <c r="AR1096" s="138"/>
      <c r="AS1096" s="12"/>
    </row>
    <row r="1097" spans="1:45"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38"/>
      <c r="AR1097" s="138"/>
      <c r="AS1097" s="12"/>
    </row>
    <row r="1098" spans="1:45"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38"/>
      <c r="AR1098" s="138"/>
      <c r="AS1098" s="12"/>
    </row>
    <row r="1099" spans="1:45"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38"/>
      <c r="AR1099" s="138"/>
      <c r="AS1099" s="12"/>
    </row>
    <row r="1100" spans="1:45"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38"/>
      <c r="AR1100" s="138"/>
      <c r="AS1100" s="12"/>
    </row>
    <row r="1101" spans="1:45"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38"/>
      <c r="AR1101" s="138"/>
      <c r="AS1101" s="12"/>
    </row>
    <row r="1102" spans="1:45"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38"/>
      <c r="AR1102" s="138"/>
      <c r="AS1102" s="12"/>
    </row>
    <row r="1103" spans="1:45"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38"/>
      <c r="AR1103" s="138"/>
      <c r="AS1103" s="12"/>
    </row>
    <row r="1104" spans="1:45"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38"/>
      <c r="AR1104" s="138"/>
      <c r="AS1104" s="12"/>
    </row>
    <row r="1105" spans="1:45"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38"/>
      <c r="AR1105" s="138"/>
      <c r="AS1105" s="12"/>
    </row>
    <row r="1106" spans="1:45"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38"/>
      <c r="AR1106" s="138"/>
      <c r="AS1106" s="12"/>
    </row>
    <row r="1107" spans="1:45"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38"/>
      <c r="AR1107" s="138"/>
      <c r="AS1107" s="12"/>
    </row>
    <row r="1108" spans="1:45"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38"/>
      <c r="AR1108" s="138"/>
      <c r="AS1108" s="12"/>
    </row>
    <row r="1109" spans="1:45"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38"/>
      <c r="AR1109" s="138"/>
      <c r="AS1109" s="12"/>
    </row>
    <row r="1110" spans="1:45"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38"/>
      <c r="AR1110" s="138"/>
      <c r="AS1110" s="12"/>
    </row>
    <row r="1111" spans="1:45"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38"/>
      <c r="AR1111" s="138"/>
      <c r="AS1111" s="12"/>
    </row>
    <row r="1112" spans="1:45"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38"/>
      <c r="AR1112" s="138"/>
      <c r="AS1112" s="12"/>
    </row>
    <row r="1113" spans="1:45"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38"/>
      <c r="AR1113" s="138"/>
      <c r="AS1113" s="12"/>
    </row>
    <row r="1114" spans="1:45"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38"/>
      <c r="AR1114" s="138"/>
      <c r="AS1114" s="12"/>
    </row>
    <row r="1115" spans="1:45"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38"/>
      <c r="AR1115" s="138"/>
      <c r="AS1115" s="12"/>
    </row>
    <row r="1116" spans="1:45"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38"/>
      <c r="AR1116" s="138"/>
      <c r="AS1116" s="12"/>
    </row>
    <row r="1117" spans="1:45"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38"/>
      <c r="AR1117" s="138"/>
      <c r="AS1117" s="12"/>
    </row>
    <row r="1118" spans="1:45"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38"/>
      <c r="AR1118" s="138"/>
      <c r="AS1118" s="12"/>
    </row>
    <row r="1119" spans="1:45"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38"/>
      <c r="AR1119" s="138"/>
      <c r="AS1119" s="12"/>
    </row>
    <row r="1120" spans="1:45"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38"/>
      <c r="AR1120" s="138"/>
      <c r="AS1120" s="12"/>
    </row>
    <row r="1121" spans="1:45"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38"/>
      <c r="AR1121" s="138"/>
      <c r="AS1121" s="12"/>
    </row>
    <row r="1122" spans="1:45"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38"/>
      <c r="AR1122" s="138"/>
      <c r="AS1122" s="12"/>
    </row>
    <row r="1123" spans="1:45"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38"/>
      <c r="AR1123" s="138"/>
      <c r="AS1123" s="12"/>
    </row>
    <row r="1124" spans="1:45"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38"/>
      <c r="AR1124" s="138"/>
      <c r="AS1124" s="12"/>
    </row>
    <row r="1125" spans="1:45"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38"/>
      <c r="AR1125" s="138"/>
      <c r="AS1125" s="12"/>
    </row>
    <row r="1126" spans="1:45"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38"/>
      <c r="AR1126" s="138"/>
      <c r="AS1126" s="12"/>
    </row>
    <row r="1127" spans="1:45"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38"/>
      <c r="AR1127" s="138"/>
      <c r="AS1127" s="12"/>
    </row>
    <row r="1128" spans="1:45"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38"/>
      <c r="AR1128" s="138"/>
      <c r="AS1128" s="12"/>
    </row>
    <row r="1129" spans="1:45"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38"/>
      <c r="AR1129" s="138"/>
      <c r="AS1129" s="12"/>
    </row>
    <row r="1130" spans="1:45"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38"/>
      <c r="AR1130" s="138"/>
      <c r="AS1130" s="12"/>
    </row>
    <row r="1131" spans="1:45"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38"/>
      <c r="AR1131" s="138"/>
      <c r="AS1131" s="12"/>
    </row>
    <row r="1132" spans="1:45"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38"/>
      <c r="AR1132" s="138"/>
      <c r="AS1132" s="12"/>
    </row>
    <row r="1133" spans="1:45"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38"/>
      <c r="AR1133" s="138"/>
      <c r="AS1133" s="12"/>
    </row>
    <row r="1134" spans="1:45"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38"/>
      <c r="AR1134" s="138"/>
      <c r="AS1134" s="12"/>
    </row>
    <row r="1135" spans="1:45"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38"/>
      <c r="AR1135" s="138"/>
      <c r="AS1135" s="12"/>
    </row>
    <row r="1136" spans="1:45"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38"/>
      <c r="AR1136" s="138"/>
      <c r="AS1136" s="12"/>
    </row>
    <row r="1137" spans="1:45"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38"/>
      <c r="AS1137" s="12"/>
    </row>
    <row r="1138" spans="1:45"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2"/>
    </row>
    <row r="1139" spans="1:45"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38"/>
      <c r="AS1139" s="12"/>
    </row>
    <row r="1140" spans="1:45"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38"/>
      <c r="AS1140" s="12"/>
    </row>
    <row r="1141" spans="1:45"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38"/>
      <c r="AS1141" s="12"/>
    </row>
    <row r="1142" spans="1:45"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38"/>
      <c r="AS1142" s="12"/>
    </row>
    <row r="1143" spans="1:45"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2"/>
    </row>
    <row r="1144" spans="1:45"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38"/>
      <c r="AS1144" s="12"/>
    </row>
    <row r="1145" spans="1:45"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38"/>
      <c r="AS1145" s="12"/>
    </row>
    <row r="1146" spans="1:45"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38"/>
      <c r="AS1146" s="12"/>
    </row>
    <row r="1147" spans="1:45"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38"/>
      <c r="AS1147" s="12"/>
    </row>
    <row r="1148" spans="1:45"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38"/>
      <c r="AS1148" s="12"/>
    </row>
    <row r="1149" spans="1:45"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38"/>
      <c r="AS1149" s="12"/>
    </row>
    <row r="1150" spans="1:45"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38"/>
      <c r="AS1150" s="12"/>
    </row>
    <row r="1151" spans="1:45"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38"/>
      <c r="AS1151" s="12"/>
    </row>
    <row r="1152" spans="1:45"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38"/>
      <c r="AS1152" s="12"/>
    </row>
    <row r="1153" spans="1:45"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38"/>
      <c r="AS1153" s="12"/>
    </row>
    <row r="1154" spans="1:45"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38"/>
      <c r="AS1154" s="12"/>
    </row>
    <row r="1155" spans="1:45"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38"/>
      <c r="AS1155" s="12"/>
    </row>
    <row r="1156" spans="1:45"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38"/>
      <c r="AS1156" s="12"/>
    </row>
    <row r="1157" spans="1:45"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38"/>
      <c r="AS1157" s="12"/>
    </row>
    <row r="1158" spans="1:45"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38"/>
      <c r="AS1158" s="12"/>
    </row>
    <row r="1159" spans="1:45"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38"/>
      <c r="AS1159" s="12"/>
    </row>
    <row r="1160" spans="1:45"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38"/>
      <c r="AS1160" s="12"/>
    </row>
    <row r="1161" spans="1:45"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38"/>
      <c r="AS1161" s="12"/>
    </row>
    <row r="1162" spans="1:45"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38"/>
      <c r="AS1162" s="12"/>
    </row>
    <row r="1163" spans="1:45"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38"/>
      <c r="AS1163" s="12"/>
    </row>
    <row r="1164" spans="1:45"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38"/>
      <c r="AS1164" s="12"/>
    </row>
    <row r="1165" spans="1:45"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38"/>
      <c r="AS1165" s="12"/>
    </row>
    <row r="1166" spans="1:45"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38"/>
      <c r="AS1166" s="12"/>
    </row>
    <row r="1167" spans="1:45"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38"/>
      <c r="AS1167" s="12"/>
    </row>
    <row r="1168" spans="1:45"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38"/>
      <c r="AS1168" s="12"/>
    </row>
    <row r="1169" spans="1:45"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38"/>
      <c r="AS1169" s="12"/>
    </row>
    <row r="1170" spans="1:45"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38"/>
      <c r="AS1170" s="12"/>
    </row>
    <row r="1171" spans="1:45"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38"/>
      <c r="AS1171" s="12"/>
    </row>
    <row r="1172" spans="1:45"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38"/>
      <c r="AS1172" s="12"/>
    </row>
    <row r="1173" spans="1:45"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2"/>
    </row>
    <row r="1174" spans="1:45"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2"/>
    </row>
    <row r="1175" spans="1:45"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38"/>
      <c r="AS1175" s="12"/>
    </row>
    <row r="1176" spans="1:45"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38"/>
      <c r="AS1176" s="12"/>
    </row>
    <row r="1177" spans="1:45"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38"/>
      <c r="AS1177" s="12"/>
    </row>
    <row r="1178" spans="1:45"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38"/>
      <c r="AS1178" s="12"/>
    </row>
    <row r="1179" spans="1:45"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38"/>
      <c r="AS1179" s="12"/>
    </row>
    <row r="1180" spans="1:45"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38"/>
      <c r="AS1180" s="12"/>
    </row>
    <row r="1181" spans="1:45"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38"/>
      <c r="AS1181" s="12"/>
    </row>
    <row r="1182" spans="1:45"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38"/>
      <c r="AS1182" s="12"/>
    </row>
    <row r="1183" spans="1:45"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38"/>
      <c r="AS1183" s="12"/>
    </row>
    <row r="1184" spans="1:45"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38"/>
      <c r="AS1184" s="12"/>
    </row>
    <row r="1185" spans="1:45"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38"/>
      <c r="AS1185" s="12"/>
    </row>
    <row r="1186" spans="1:45"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38"/>
      <c r="AS1186" s="12"/>
    </row>
    <row r="1187" spans="1:45"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38"/>
      <c r="AS1187" s="12"/>
    </row>
    <row r="1188" spans="1:45"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38"/>
      <c r="AS1188" s="12"/>
    </row>
    <row r="1189" spans="1:45"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38"/>
      <c r="AS1189" s="12"/>
    </row>
    <row r="1190" spans="1:45"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38"/>
      <c r="AS1190" s="12"/>
    </row>
    <row r="1191" spans="1:45"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38"/>
      <c r="AS1191" s="12"/>
    </row>
    <row r="1192" spans="1:45"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38"/>
      <c r="AS1192" s="12"/>
    </row>
    <row r="1193" spans="1:45"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38"/>
      <c r="AS1193" s="12"/>
    </row>
    <row r="1194" spans="1:45"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38"/>
      <c r="AR1194" s="138"/>
      <c r="AS1194" s="12"/>
    </row>
    <row r="1195" spans="1:45"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38"/>
      <c r="AR1195" s="138"/>
      <c r="AS1195" s="12"/>
    </row>
    <row r="1196" spans="1:45"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38"/>
      <c r="AR1196" s="138"/>
      <c r="AS1196" s="12"/>
    </row>
    <row r="1197" spans="1:45"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38"/>
      <c r="AR1197" s="138"/>
      <c r="AS1197" s="12"/>
    </row>
    <row r="1198" spans="1:45"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38"/>
      <c r="AR1198" s="138"/>
      <c r="AS1198" s="12"/>
    </row>
    <row r="1199" spans="1:45"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38"/>
      <c r="AR1199" s="138"/>
      <c r="AS1199" s="12"/>
    </row>
    <row r="1200" spans="1:45"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38"/>
      <c r="AR1200" s="138"/>
      <c r="AS1200" s="12"/>
    </row>
    <row r="1201" spans="1:45"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38"/>
      <c r="AR1201" s="138"/>
      <c r="AS1201" s="12"/>
    </row>
    <row r="1202" spans="1:45"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38"/>
      <c r="AR1202" s="138"/>
      <c r="AS1202" s="12"/>
    </row>
    <row r="1203" spans="1:45"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38"/>
      <c r="AR1203" s="138"/>
      <c r="AS1203" s="12"/>
    </row>
    <row r="1204" spans="1:45"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38"/>
      <c r="AR1204" s="138"/>
      <c r="AS1204" s="12"/>
    </row>
    <row r="1205" spans="1:45"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38"/>
      <c r="AR1205" s="138"/>
      <c r="AS1205" s="12"/>
    </row>
    <row r="1206" spans="1:45"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38"/>
      <c r="AR1206" s="138"/>
      <c r="AS1206" s="12"/>
    </row>
    <row r="1207" spans="1:45"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38"/>
      <c r="AR1207" s="138"/>
      <c r="AS1207" s="12"/>
    </row>
    <row r="1208" spans="1:45"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38"/>
      <c r="AR1208" s="138"/>
      <c r="AS1208" s="12"/>
    </row>
    <row r="1209" spans="1:45"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38"/>
      <c r="AR1209" s="138"/>
      <c r="AS1209" s="12"/>
    </row>
    <row r="1210" spans="1:45"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38"/>
      <c r="AR1210" s="138"/>
      <c r="AS1210" s="12"/>
    </row>
    <row r="1211" spans="1:45"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38"/>
      <c r="AR1211" s="138"/>
      <c r="AS1211" s="12"/>
    </row>
    <row r="1212" spans="1:45"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38"/>
      <c r="AR1212" s="138"/>
      <c r="AS1212" s="12"/>
    </row>
    <row r="1213" spans="1:45"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38"/>
      <c r="AR1213" s="138"/>
      <c r="AS1213" s="12"/>
    </row>
    <row r="1214" spans="1:45"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38"/>
      <c r="AR1214" s="138"/>
      <c r="AS1214" s="12"/>
    </row>
    <row r="1215" spans="1:45"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38"/>
      <c r="AR1215" s="138"/>
      <c r="AS1215" s="12"/>
    </row>
    <row r="1216" spans="1:45"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38"/>
      <c r="AR1216" s="138"/>
      <c r="AS1216" s="12"/>
    </row>
    <row r="1217" spans="1:45"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38"/>
      <c r="AR1217" s="138"/>
      <c r="AS1217" s="12"/>
    </row>
    <row r="1218" spans="1:45"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38"/>
      <c r="AR1218" s="138"/>
      <c r="AS1218" s="12"/>
    </row>
    <row r="1219" spans="1:45"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38"/>
      <c r="AR1219" s="138"/>
      <c r="AS1219" s="12"/>
    </row>
    <row r="1220" spans="1:45"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38"/>
      <c r="AR1220" s="138"/>
      <c r="AS1220" s="12"/>
    </row>
    <row r="1221" spans="1:45"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38"/>
      <c r="AR1221" s="138"/>
      <c r="AS1221" s="12"/>
    </row>
    <row r="1222" spans="1:45"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38"/>
      <c r="AR1222" s="138"/>
      <c r="AS1222" s="12"/>
    </row>
    <row r="1223" spans="1:45"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38"/>
      <c r="AR1223" s="138"/>
      <c r="AS1223" s="12"/>
    </row>
    <row r="1224" spans="1:45"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38"/>
      <c r="AR1224" s="138"/>
      <c r="AS1224" s="12"/>
    </row>
    <row r="1225" spans="1:45"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38"/>
      <c r="AR1225" s="138"/>
      <c r="AS1225" s="12"/>
    </row>
    <row r="1226" spans="1:45"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38"/>
      <c r="AR1226" s="138"/>
      <c r="AS1226" s="12"/>
    </row>
    <row r="1227" spans="1:45"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38"/>
      <c r="AR1227" s="138"/>
      <c r="AS1227" s="12"/>
    </row>
    <row r="1228" spans="1:45"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38"/>
      <c r="AR1228" s="138"/>
      <c r="AS1228" s="12"/>
    </row>
    <row r="1229" spans="1:45"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38"/>
      <c r="AR1229" s="138"/>
      <c r="AS1229" s="12"/>
    </row>
    <row r="1230" spans="1:45"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38"/>
      <c r="AR1230" s="138"/>
      <c r="AS1230" s="12"/>
    </row>
    <row r="1231" spans="1:45"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38"/>
      <c r="AR1231" s="138"/>
      <c r="AS1231" s="12"/>
    </row>
    <row r="1232" spans="1:45"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38"/>
      <c r="AR1232" s="138"/>
      <c r="AS1232" s="12"/>
    </row>
    <row r="1233" spans="1:45"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38"/>
      <c r="AR1233" s="138"/>
      <c r="AS1233" s="12"/>
    </row>
    <row r="1234" spans="1:45"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38"/>
      <c r="AR1234" s="138"/>
      <c r="AS1234" s="12"/>
    </row>
    <row r="1235" spans="1:45"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38"/>
      <c r="AR1235" s="138"/>
      <c r="AS1235" s="12"/>
    </row>
    <row r="1236" spans="1:45"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38"/>
      <c r="AR1236" s="138"/>
      <c r="AS1236" s="12"/>
    </row>
    <row r="1237" spans="1:45"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38"/>
      <c r="AR1237" s="138"/>
      <c r="AS1237" s="12"/>
    </row>
    <row r="1238" spans="1:45"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38"/>
      <c r="AR1238" s="138"/>
      <c r="AS1238" s="12"/>
    </row>
    <row r="1239" spans="1:45"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38"/>
      <c r="AR1239" s="138"/>
      <c r="AS1239" s="12"/>
    </row>
    <row r="1240" spans="1:45"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38"/>
      <c r="AR1240" s="138"/>
      <c r="AS1240" s="12"/>
    </row>
    <row r="1241" spans="1:45"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38"/>
      <c r="AS1241" s="12"/>
    </row>
    <row r="1242" spans="1:45"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38"/>
      <c r="AR1242" s="138"/>
      <c r="AS1242" s="12"/>
    </row>
    <row r="1243" spans="1:45"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38"/>
      <c r="AR1243" s="138"/>
      <c r="AS1243" s="12"/>
    </row>
    <row r="1244" spans="1:45"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38"/>
      <c r="AR1244" s="138"/>
      <c r="AS1244" s="12"/>
    </row>
    <row r="1245" spans="1:45"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38"/>
      <c r="AR1245" s="138"/>
      <c r="AS1245" s="12"/>
    </row>
    <row r="1246" spans="1:45"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38"/>
      <c r="AR1246" s="138"/>
      <c r="AS1246" s="12"/>
    </row>
    <row r="1247" spans="1:45"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38"/>
      <c r="AR1247" s="138"/>
      <c r="AS1247" s="12"/>
    </row>
    <row r="1248" spans="1:45"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38"/>
      <c r="AR1248" s="138"/>
      <c r="AS1248" s="12"/>
    </row>
    <row r="1249" spans="1:45"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38"/>
      <c r="AR1249" s="138"/>
      <c r="AS1249" s="12"/>
    </row>
    <row r="1250" spans="1:45"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38"/>
      <c r="AR1250" s="138"/>
      <c r="AS1250" s="12"/>
    </row>
    <row r="1251" spans="1:45"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38"/>
      <c r="AR1251" s="138"/>
      <c r="AS1251" s="12"/>
    </row>
    <row r="1252" spans="1:45"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38"/>
      <c r="AR1252" s="138"/>
      <c r="AS1252" s="12"/>
    </row>
    <row r="1253" spans="1:45"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38"/>
      <c r="AR1253" s="138"/>
      <c r="AS1253" s="12"/>
    </row>
    <row r="1254" spans="1:45"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38"/>
      <c r="AR1254" s="138"/>
      <c r="AS1254" s="12"/>
    </row>
    <row r="1255" spans="1:45"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38"/>
      <c r="AR1255" s="138"/>
      <c r="AS1255" s="12"/>
    </row>
    <row r="1256" spans="1:45"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38"/>
      <c r="AR1256" s="138"/>
      <c r="AS1256" s="12"/>
    </row>
    <row r="1257" spans="1:45"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38"/>
      <c r="AR1257" s="138"/>
      <c r="AS1257" s="12"/>
    </row>
    <row r="1258" spans="1:45"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38"/>
      <c r="AR1258" s="138"/>
      <c r="AS1258" s="12"/>
    </row>
    <row r="1259" spans="1:45"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38"/>
      <c r="AR1259" s="138"/>
      <c r="AS1259" s="12"/>
    </row>
    <row r="1260" spans="1:45"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38"/>
      <c r="AR1260" s="138"/>
      <c r="AS1260" s="12"/>
    </row>
    <row r="1261" spans="1:45"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38"/>
      <c r="AR1261" s="138"/>
      <c r="AS1261" s="12"/>
    </row>
    <row r="1262" spans="1:45"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38"/>
      <c r="AR1262" s="138"/>
      <c r="AS1262" s="12"/>
    </row>
    <row r="1263" spans="1:45"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38"/>
      <c r="AR1263" s="138"/>
      <c r="AS1263" s="12"/>
    </row>
    <row r="1264" spans="1:45"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38"/>
      <c r="AR1264" s="138"/>
      <c r="AS1264" s="12"/>
    </row>
    <row r="1265" spans="1:45"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38"/>
      <c r="AR1265" s="138"/>
      <c r="AS1265" s="12"/>
    </row>
    <row r="1266" spans="1:45"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38"/>
      <c r="AR1266" s="138"/>
      <c r="AS1266" s="12"/>
    </row>
    <row r="1267" spans="1:45"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38"/>
      <c r="AR1267" s="138"/>
      <c r="AS1267" s="12"/>
    </row>
    <row r="1268" spans="1:45"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38"/>
      <c r="AR1268" s="138"/>
      <c r="AS1268" s="12"/>
    </row>
    <row r="1269" spans="1:45"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38"/>
      <c r="AR1269" s="138"/>
      <c r="AS1269" s="12"/>
    </row>
    <row r="1270" spans="1:45"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38"/>
      <c r="AR1270" s="138"/>
      <c r="AS1270" s="12"/>
    </row>
    <row r="1271" spans="1:45"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38"/>
      <c r="AR1271" s="138"/>
      <c r="AS1271" s="12"/>
    </row>
    <row r="1272" spans="1:45"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38"/>
      <c r="AR1272" s="138"/>
      <c r="AS1272" s="12"/>
    </row>
    <row r="1273" spans="1:45"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38"/>
      <c r="AR1273" s="138"/>
      <c r="AS1273" s="12"/>
    </row>
    <row r="1274" spans="1:45"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38"/>
      <c r="AR1274" s="138"/>
      <c r="AS1274" s="12"/>
    </row>
    <row r="1275" spans="1:45"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38"/>
      <c r="AR1275" s="138"/>
      <c r="AS1275" s="12"/>
    </row>
    <row r="1276" spans="1:45"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38"/>
      <c r="AR1276" s="138"/>
      <c r="AS1276" s="12"/>
    </row>
    <row r="1277" spans="1:45"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38"/>
      <c r="AR1277" s="138"/>
      <c r="AS1277" s="12"/>
    </row>
    <row r="1278" spans="1:45"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38"/>
      <c r="AR1278" s="138"/>
      <c r="AS1278" s="12"/>
    </row>
    <row r="1279" spans="1:45"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38"/>
      <c r="AR1279" s="138"/>
      <c r="AS1279" s="12"/>
    </row>
    <row r="1280" spans="1:45"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38"/>
      <c r="AR1280" s="138"/>
      <c r="AS1280" s="12"/>
    </row>
    <row r="1281" spans="1:45"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38"/>
      <c r="AR1281" s="138"/>
      <c r="AS1281" s="12"/>
    </row>
    <row r="1282" spans="1:45"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38"/>
      <c r="AR1282" s="138"/>
      <c r="AS1282" s="12"/>
    </row>
    <row r="1283" spans="1:45"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38"/>
      <c r="AR1283" s="138"/>
      <c r="AS1283" s="12"/>
    </row>
    <row r="1284" spans="1:45"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38"/>
      <c r="AR1284" s="138"/>
      <c r="AS1284" s="12"/>
    </row>
    <row r="1285" spans="1:45"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38"/>
      <c r="AR1285" s="138"/>
      <c r="AS1285" s="12"/>
    </row>
    <row r="1286" spans="1:45"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38"/>
      <c r="AR1286" s="138"/>
      <c r="AS1286" s="12"/>
    </row>
    <row r="1287" spans="1:45"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38"/>
      <c r="AR1287" s="138"/>
      <c r="AS1287" s="12"/>
    </row>
    <row r="1288" spans="1:45"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38"/>
      <c r="AR1288" s="138"/>
      <c r="AS1288" s="12"/>
    </row>
    <row r="1289" spans="1:45"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38"/>
      <c r="AR1289" s="138"/>
      <c r="AS1289" s="12"/>
    </row>
    <row r="1290" spans="1:45"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38"/>
      <c r="AR1290" s="138"/>
      <c r="AS1290" s="12"/>
    </row>
    <row r="1291" spans="1:45"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38"/>
      <c r="AR1291" s="138"/>
      <c r="AS1291" s="12"/>
    </row>
    <row r="1292" spans="1:45"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38"/>
      <c r="AR1292" s="138"/>
      <c r="AS1292" s="12"/>
    </row>
    <row r="1293" spans="1:45"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38"/>
      <c r="AR1293" s="138"/>
      <c r="AS1293" s="12"/>
    </row>
    <row r="1294" spans="1:45"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38"/>
      <c r="AR1294" s="138"/>
      <c r="AS1294" s="12"/>
    </row>
    <row r="1295" spans="1:45"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38"/>
      <c r="AR1295" s="138"/>
      <c r="AS1295" s="12"/>
    </row>
    <row r="1296" spans="1:45"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38"/>
      <c r="AR1296" s="138"/>
      <c r="AS1296" s="12"/>
    </row>
    <row r="1297" spans="1:45"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38"/>
      <c r="AR1297" s="138"/>
      <c r="AS1297" s="12"/>
    </row>
    <row r="1298" spans="1:45"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38"/>
      <c r="AR1298" s="138"/>
      <c r="AS1298" s="12"/>
    </row>
    <row r="1299" spans="1:45"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38"/>
      <c r="AR1299" s="138"/>
      <c r="AS1299" s="12"/>
    </row>
    <row r="1300" spans="1:45"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38"/>
      <c r="AR1300" s="138"/>
      <c r="AS1300" s="12"/>
    </row>
    <row r="1301" spans="1:45"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38"/>
      <c r="AR1301" s="138"/>
      <c r="AS1301" s="12"/>
    </row>
    <row r="1302" spans="1:45"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38"/>
      <c r="AR1302" s="138"/>
      <c r="AS1302" s="12"/>
    </row>
    <row r="1303" spans="1:45"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38"/>
      <c r="AS1303" s="12"/>
    </row>
    <row r="1304" spans="1:45"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38"/>
      <c r="AR1304" s="138"/>
      <c r="AS1304" s="12"/>
    </row>
    <row r="1305" spans="1:45"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38"/>
      <c r="AR1305" s="138"/>
      <c r="AS1305" s="12"/>
    </row>
    <row r="1306" spans="1:45"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38"/>
      <c r="AR1306" s="138"/>
      <c r="AS1306" s="12"/>
    </row>
    <row r="1307" spans="1:45"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38"/>
      <c r="AR1307" s="138"/>
      <c r="AS1307" s="12"/>
    </row>
    <row r="1308" spans="1:45"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38"/>
      <c r="AR1308" s="138"/>
      <c r="AS1308" s="12"/>
    </row>
    <row r="1309" spans="1:45"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38"/>
      <c r="AR1309" s="138"/>
      <c r="AS1309" s="12"/>
    </row>
    <row r="1310" spans="1:45"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38"/>
      <c r="AR1310" s="138"/>
      <c r="AS1310" s="12"/>
    </row>
    <row r="1311" spans="1:45"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38"/>
      <c r="AR1311" s="138"/>
      <c r="AS1311" s="12"/>
    </row>
    <row r="1312" spans="1:45"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38"/>
      <c r="AR1312" s="138"/>
      <c r="AS1312" s="12"/>
    </row>
    <row r="1313" spans="1:45"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38"/>
      <c r="AR1313" s="138"/>
      <c r="AS1313" s="12"/>
    </row>
    <row r="1314" spans="1:45"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38"/>
      <c r="AR1314" s="138"/>
      <c r="AS1314" s="12"/>
    </row>
    <row r="1315" spans="1:45"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38"/>
      <c r="AR1315" s="138"/>
      <c r="AS1315" s="12"/>
    </row>
    <row r="1316" spans="1:45"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38"/>
      <c r="AR1316" s="138"/>
      <c r="AS1316" s="12"/>
    </row>
    <row r="1317" spans="1:45"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38"/>
      <c r="AR1317" s="138"/>
      <c r="AS1317" s="12"/>
    </row>
    <row r="1318" spans="1:45"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38"/>
      <c r="AR1318" s="138"/>
      <c r="AS1318" s="12"/>
    </row>
    <row r="1319" spans="1:45"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38"/>
      <c r="AR1319" s="138"/>
      <c r="AS1319" s="12"/>
    </row>
    <row r="1320" spans="1:45"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38"/>
      <c r="AR1320" s="138"/>
      <c r="AS1320" s="12"/>
    </row>
    <row r="1321" spans="1:45"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38"/>
      <c r="AR1321" s="138"/>
      <c r="AS1321" s="12"/>
    </row>
    <row r="1322" spans="1:45"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38"/>
      <c r="AR1322" s="138"/>
      <c r="AS1322" s="12"/>
    </row>
    <row r="1323" spans="1:45"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38"/>
      <c r="AR1323" s="138"/>
      <c r="AS1323" s="12"/>
    </row>
    <row r="1324" spans="1:45"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38"/>
      <c r="AR1324" s="138"/>
      <c r="AS1324" s="12"/>
    </row>
    <row r="1325" spans="1:45"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38"/>
      <c r="AR1325" s="138"/>
      <c r="AS1325" s="12"/>
    </row>
    <row r="1326" spans="1:45"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38"/>
      <c r="AR1326" s="138"/>
      <c r="AS1326" s="12"/>
    </row>
    <row r="1327" spans="1:45"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38"/>
      <c r="AR1327" s="138"/>
      <c r="AS1327" s="12"/>
    </row>
    <row r="1328" spans="1:45"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38"/>
      <c r="AR1328" s="138"/>
      <c r="AS1328" s="12"/>
    </row>
    <row r="1329" spans="1:45"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38"/>
      <c r="AR1329" s="138"/>
      <c r="AS1329" s="12"/>
    </row>
    <row r="1330" spans="1:45"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38"/>
      <c r="AR1330" s="138"/>
      <c r="AS1330" s="12"/>
    </row>
    <row r="1331" spans="1:45"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38"/>
      <c r="AR1331" s="138"/>
      <c r="AS1331" s="12"/>
    </row>
    <row r="1332" spans="1:45"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38"/>
      <c r="AR1332" s="138"/>
      <c r="AS1332" s="12"/>
    </row>
    <row r="1333" spans="1:45"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38"/>
      <c r="AR1333" s="138"/>
      <c r="AS1333" s="12"/>
    </row>
    <row r="1334" spans="1:45"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38"/>
      <c r="AR1334" s="138"/>
      <c r="AS1334" s="12"/>
    </row>
    <row r="1335" spans="1:45"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38"/>
      <c r="AR1335" s="138"/>
      <c r="AS1335" s="12"/>
    </row>
    <row r="1336" spans="1:45"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38"/>
      <c r="AR1336" s="138"/>
      <c r="AS1336" s="12"/>
    </row>
    <row r="1337" spans="1:45"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38"/>
      <c r="AR1337" s="138"/>
      <c r="AS1337" s="12"/>
    </row>
    <row r="1338" spans="1:45"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38"/>
      <c r="AR1338" s="138"/>
      <c r="AS1338" s="12"/>
    </row>
    <row r="1339" spans="1:45"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38"/>
      <c r="AR1339" s="138"/>
      <c r="AS1339" s="12"/>
    </row>
    <row r="1340" spans="1:45"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38"/>
      <c r="AR1340" s="138"/>
      <c r="AS1340" s="12"/>
    </row>
    <row r="1341" spans="1:45"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38"/>
      <c r="AR1341" s="138"/>
      <c r="AS1341" s="12"/>
    </row>
    <row r="1342" spans="1:45"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38"/>
      <c r="AR1342" s="138"/>
      <c r="AS1342" s="12"/>
    </row>
    <row r="1343" spans="1:45"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38"/>
      <c r="AR1343" s="138"/>
      <c r="AS1343" s="12"/>
    </row>
    <row r="1344" spans="1:45"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38"/>
      <c r="AR1344" s="138"/>
      <c r="AS1344" s="12"/>
    </row>
    <row r="1345" spans="1:45"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38"/>
      <c r="AR1345" s="138"/>
      <c r="AS1345" s="12"/>
    </row>
    <row r="1346" spans="1:45"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38"/>
      <c r="AR1346" s="138"/>
      <c r="AS1346" s="12"/>
    </row>
    <row r="1347" spans="1:45"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38"/>
      <c r="AR1347" s="138"/>
      <c r="AS1347" s="12"/>
    </row>
    <row r="1348" spans="1:45"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38"/>
      <c r="AR1348" s="138"/>
      <c r="AS1348" s="12"/>
    </row>
    <row r="1349" spans="1:45"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38"/>
      <c r="AR1349" s="138"/>
      <c r="AS1349" s="12"/>
    </row>
    <row r="1350" spans="1:45"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38"/>
      <c r="AR1350" s="138"/>
      <c r="AS1350" s="12"/>
    </row>
    <row r="1351" spans="1:45"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38"/>
      <c r="AR1351" s="138"/>
      <c r="AS1351" s="12"/>
    </row>
    <row r="1352" spans="1:45"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38"/>
      <c r="AR1352" s="138"/>
      <c r="AS1352" s="12"/>
    </row>
    <row r="1353" spans="1:45"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38"/>
      <c r="AR1353" s="138"/>
      <c r="AS1353" s="12"/>
    </row>
    <row r="1354" spans="1:45"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38"/>
      <c r="AR1354" s="138"/>
      <c r="AS1354" s="12"/>
    </row>
    <row r="1355" spans="1:45"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38"/>
      <c r="AR1355" s="138"/>
      <c r="AS1355" s="12"/>
    </row>
    <row r="1356" spans="1:45"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38"/>
      <c r="AR1356" s="138"/>
      <c r="AS1356" s="12"/>
    </row>
    <row r="1357" spans="1:45"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38"/>
      <c r="AR1357" s="138"/>
      <c r="AS1357" s="12"/>
    </row>
    <row r="1358" spans="1:45"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38"/>
      <c r="AR1358" s="138"/>
      <c r="AS1358" s="12"/>
    </row>
    <row r="1359" spans="1:45"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38"/>
      <c r="AR1359" s="138"/>
      <c r="AS1359" s="12"/>
    </row>
    <row r="1360" spans="1:45"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38"/>
      <c r="AR1360" s="138"/>
      <c r="AS1360" s="12"/>
    </row>
    <row r="1361" spans="1:45"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38"/>
      <c r="AR1361" s="138"/>
      <c r="AS1361" s="12"/>
    </row>
    <row r="1362" spans="1:45"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38"/>
      <c r="AR1362" s="138"/>
      <c r="AS1362" s="12"/>
    </row>
    <row r="1363" spans="1:45"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38"/>
      <c r="AR1363" s="138"/>
      <c r="AS1363" s="12"/>
    </row>
    <row r="1364" spans="1:45"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38"/>
      <c r="AR1364" s="138"/>
      <c r="AS1364" s="12"/>
    </row>
    <row r="1365" spans="1:45"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38"/>
      <c r="AR1365" s="138"/>
      <c r="AS1365" s="12"/>
    </row>
    <row r="1366" spans="1:45"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38"/>
      <c r="AR1366" s="138"/>
      <c r="AS1366" s="12"/>
    </row>
    <row r="1367" spans="1:45"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38"/>
      <c r="AR1367" s="138"/>
      <c r="AS1367" s="12"/>
    </row>
    <row r="1368" spans="1:45"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38"/>
      <c r="AR1368" s="138"/>
      <c r="AS1368" s="12"/>
    </row>
    <row r="1369" spans="1:45"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38"/>
      <c r="AR1369" s="138"/>
      <c r="AS1369" s="12"/>
    </row>
    <row r="1370" spans="1:45"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38"/>
      <c r="AR1370" s="138"/>
      <c r="AS1370" s="12"/>
    </row>
    <row r="1371" spans="1:45"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38"/>
      <c r="AR1371" s="138"/>
      <c r="AS1371" s="12"/>
    </row>
    <row r="1372" spans="1:45"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38"/>
      <c r="AR1372" s="138"/>
      <c r="AS1372" s="12"/>
    </row>
    <row r="1373" spans="1:45"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38"/>
      <c r="AR1373" s="138"/>
      <c r="AS1373" s="12"/>
    </row>
    <row r="1374" spans="1:45"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38"/>
      <c r="AR1374" s="138"/>
      <c r="AS1374" s="12"/>
    </row>
    <row r="1375" spans="1:45"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38"/>
      <c r="AR1375" s="138"/>
      <c r="AS1375" s="12"/>
    </row>
    <row r="1376" spans="1:45"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38"/>
      <c r="AR1376" s="138"/>
      <c r="AS1376" s="12"/>
    </row>
    <row r="1377" spans="1:45"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38"/>
      <c r="AR1377" s="138"/>
      <c r="AS1377" s="12"/>
    </row>
    <row r="1378" spans="1:45"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38"/>
      <c r="AR1378" s="138"/>
      <c r="AS1378" s="12"/>
    </row>
    <row r="1379" spans="1:45"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38"/>
      <c r="AR1379" s="138"/>
      <c r="AS1379" s="12"/>
    </row>
    <row r="1380" spans="1:45"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38"/>
      <c r="AR1380" s="138"/>
      <c r="AS1380" s="12"/>
    </row>
    <row r="1381" spans="1:45"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38"/>
      <c r="AR1381" s="138"/>
      <c r="AS1381" s="12"/>
    </row>
    <row r="1382" spans="1:45"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38"/>
      <c r="AR1382" s="138"/>
      <c r="AS1382" s="12"/>
    </row>
    <row r="1383" spans="1:45"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38"/>
      <c r="AR1383" s="138"/>
      <c r="AS1383" s="12"/>
    </row>
    <row r="1384" spans="1:45"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38"/>
      <c r="AR1384" s="138"/>
      <c r="AS1384" s="12"/>
    </row>
    <row r="1385" spans="1:45"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38"/>
      <c r="AR1385" s="138"/>
      <c r="AS1385" s="12"/>
    </row>
    <row r="1386" spans="1:45"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38"/>
      <c r="AR1386" s="138"/>
      <c r="AS1386" s="12"/>
    </row>
    <row r="1387" spans="1:45"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38"/>
      <c r="AR1387" s="138"/>
      <c r="AS1387" s="12"/>
    </row>
    <row r="1388" spans="1:45"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38"/>
      <c r="AR1388" s="138"/>
      <c r="AS1388" s="12"/>
    </row>
    <row r="1389" spans="1:45"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38"/>
      <c r="AR1389" s="138"/>
      <c r="AS1389" s="12"/>
    </row>
    <row r="1390" spans="1:45"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38"/>
      <c r="AR1390" s="138"/>
      <c r="AS1390" s="12"/>
    </row>
    <row r="1391" spans="1:45"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38"/>
      <c r="AR1391" s="138"/>
      <c r="AS1391" s="12"/>
    </row>
    <row r="1392" spans="1:45"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38"/>
      <c r="AR1392" s="138"/>
      <c r="AS1392" s="12"/>
    </row>
    <row r="1393" spans="1:45"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38"/>
      <c r="AR1393" s="138"/>
      <c r="AS1393" s="12"/>
    </row>
    <row r="1394" spans="1:45"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38"/>
      <c r="AR1394" s="138"/>
      <c r="AS1394" s="12"/>
    </row>
    <row r="1395" spans="1:45"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38"/>
      <c r="AR1395" s="138"/>
      <c r="AS1395" s="12"/>
    </row>
    <row r="1396" spans="1:45"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38"/>
      <c r="AR1396" s="138"/>
      <c r="AS1396" s="12"/>
    </row>
    <row r="1397" spans="1:45"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38"/>
      <c r="AR1397" s="138"/>
      <c r="AS1397" s="12"/>
    </row>
    <row r="1398" spans="1:45"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38"/>
      <c r="AR1398" s="138"/>
      <c r="AS1398" s="12"/>
    </row>
    <row r="1399" spans="1:45"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38"/>
      <c r="AR1399" s="138"/>
      <c r="AS1399" s="12"/>
    </row>
    <row r="1400" spans="1:45"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38"/>
      <c r="AR1400" s="138"/>
      <c r="AS1400" s="12"/>
    </row>
    <row r="1401" spans="1:45"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38"/>
      <c r="AR1401" s="138"/>
      <c r="AS1401" s="12"/>
    </row>
    <row r="1402" spans="1:45"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38"/>
      <c r="AR1402" s="138"/>
      <c r="AS1402" s="12"/>
    </row>
    <row r="1403" spans="1:45"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38"/>
      <c r="AR1403" s="138"/>
      <c r="AS1403" s="12"/>
    </row>
    <row r="1404" spans="1:45"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38"/>
      <c r="AR1404" s="138"/>
      <c r="AS1404" s="12"/>
    </row>
    <row r="1405" spans="1:45"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38"/>
      <c r="AR1405" s="138"/>
      <c r="AS1405" s="12"/>
    </row>
    <row r="1406" spans="1:45"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38"/>
      <c r="AR1406" s="138"/>
      <c r="AS1406" s="12"/>
    </row>
    <row r="1407" spans="1:45"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38"/>
      <c r="AR1407" s="138"/>
      <c r="AS1407" s="12"/>
    </row>
    <row r="1408" spans="1:45"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38"/>
      <c r="AR1408" s="138"/>
      <c r="AS1408" s="12"/>
    </row>
    <row r="1409" spans="1:45"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38"/>
      <c r="AR1409" s="138"/>
      <c r="AS1409" s="12"/>
    </row>
    <row r="1410" spans="1:45"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38"/>
      <c r="AR1410" s="138"/>
      <c r="AS1410" s="12"/>
    </row>
    <row r="1411" spans="1:45"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38"/>
      <c r="AR1411" s="138"/>
      <c r="AS1411" s="12"/>
    </row>
    <row r="1412" spans="1:45"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38"/>
      <c r="AR1412" s="138"/>
      <c r="AS1412" s="12"/>
    </row>
    <row r="1413" spans="1:45"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38"/>
      <c r="AR1413" s="138"/>
      <c r="AS1413" s="12"/>
    </row>
    <row r="1414" spans="1:45"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38"/>
      <c r="AR1414" s="138"/>
      <c r="AS1414" s="12"/>
    </row>
    <row r="1415" spans="1:45"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38"/>
      <c r="AR1415" s="138"/>
      <c r="AS1415" s="12"/>
    </row>
    <row r="1416" spans="1:45"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38"/>
      <c r="AR1416" s="138"/>
      <c r="AS1416" s="12"/>
    </row>
    <row r="1417" spans="1:45"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38"/>
      <c r="AR1417" s="138"/>
      <c r="AS1417" s="12"/>
    </row>
    <row r="1418" spans="1:45"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38"/>
      <c r="AR1418" s="138"/>
      <c r="AS1418" s="12"/>
    </row>
    <row r="1419" spans="1:45"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38"/>
      <c r="AR1419" s="138"/>
      <c r="AS1419" s="12"/>
    </row>
    <row r="1420" spans="1:45"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38"/>
      <c r="AR1420" s="138"/>
      <c r="AS1420" s="12"/>
    </row>
    <row r="1421" spans="1:45"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38"/>
      <c r="AR1421" s="138"/>
      <c r="AS1421" s="12"/>
    </row>
    <row r="1422" spans="1:45"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38"/>
      <c r="AR1422" s="138"/>
      <c r="AS1422" s="12"/>
    </row>
    <row r="1423" spans="1:45"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38"/>
      <c r="AR1423" s="138"/>
      <c r="AS1423" s="12"/>
    </row>
    <row r="1424" spans="1:45"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38"/>
      <c r="AR1424" s="138"/>
      <c r="AS1424" s="12"/>
    </row>
    <row r="1425" spans="1:45"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38"/>
      <c r="AR1425" s="138"/>
      <c r="AS1425" s="12"/>
    </row>
    <row r="1426" spans="1:45"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38"/>
      <c r="AR1426" s="138"/>
      <c r="AS1426" s="12"/>
    </row>
    <row r="1427" spans="1:45"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38"/>
      <c r="AR1427" s="138"/>
      <c r="AS1427" s="12"/>
    </row>
    <row r="1428" spans="1:45"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38"/>
      <c r="AR1428" s="138"/>
      <c r="AS1428" s="12"/>
    </row>
    <row r="1429" spans="1:45"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38"/>
      <c r="AR1429" s="138"/>
      <c r="AS1429" s="12"/>
    </row>
    <row r="1430" spans="1:45"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38"/>
      <c r="AR1430" s="138"/>
      <c r="AS1430" s="12"/>
    </row>
    <row r="1431" spans="1:45"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38"/>
      <c r="AR1431" s="138"/>
      <c r="AS1431" s="12"/>
    </row>
    <row r="1432" spans="1:45"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38"/>
      <c r="AR1432" s="138"/>
      <c r="AS1432" s="12"/>
    </row>
    <row r="1433" spans="1:45"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38"/>
      <c r="AR1433" s="138"/>
      <c r="AS1433" s="12"/>
    </row>
    <row r="1434" spans="1:45"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38"/>
      <c r="AR1434" s="138"/>
      <c r="AS1434" s="12"/>
    </row>
    <row r="1435" spans="1:45"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38"/>
      <c r="AR1435" s="138"/>
      <c r="AS1435" s="12"/>
    </row>
    <row r="1436" spans="1:45"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38"/>
      <c r="AR1436" s="138"/>
      <c r="AS1436" s="12"/>
    </row>
    <row r="1437" spans="1:45"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38"/>
      <c r="AR1437" s="138"/>
      <c r="AS1437" s="12"/>
    </row>
    <row r="1438" spans="1:45"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38"/>
      <c r="AR1438" s="138"/>
      <c r="AS1438" s="12"/>
    </row>
    <row r="1439" spans="1:45"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38"/>
      <c r="AR1439" s="138"/>
      <c r="AS1439" s="12"/>
    </row>
    <row r="1440" spans="1:45"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38"/>
      <c r="AR1440" s="138"/>
      <c r="AS1440" s="12"/>
    </row>
    <row r="1441" spans="1:45"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38"/>
      <c r="AR1441" s="138"/>
      <c r="AS1441" s="12"/>
    </row>
    <row r="1442" spans="1:45"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38"/>
      <c r="AR1442" s="138"/>
      <c r="AS1442" s="12"/>
    </row>
    <row r="1443" spans="1:45"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38"/>
      <c r="AR1443" s="138"/>
      <c r="AS1443" s="12"/>
    </row>
    <row r="1444" spans="1:45"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38"/>
      <c r="AR1444" s="138"/>
      <c r="AS1444" s="12"/>
    </row>
    <row r="1445" spans="1:45"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38"/>
      <c r="AR1445" s="138"/>
      <c r="AS1445" s="12"/>
    </row>
    <row r="1446" spans="1:45"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38"/>
      <c r="AR1446" s="138"/>
      <c r="AS1446" s="12"/>
    </row>
    <row r="1447" spans="1:45"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38"/>
      <c r="AR1447" s="138"/>
      <c r="AS1447" s="12"/>
    </row>
    <row r="1448" spans="1:45"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38"/>
      <c r="AR1448" s="138"/>
      <c r="AS1448" s="12"/>
    </row>
    <row r="1449" spans="1:45"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38"/>
      <c r="AR1449" s="138"/>
      <c r="AS1449" s="12"/>
    </row>
    <row r="1450" spans="1:45"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38"/>
      <c r="AR1450" s="138"/>
      <c r="AS1450" s="12"/>
    </row>
    <row r="1451" spans="1:45"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38"/>
      <c r="AR1451" s="138"/>
      <c r="AS1451" s="12"/>
    </row>
    <row r="1452" spans="1:45"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38"/>
      <c r="AR1452" s="138"/>
      <c r="AS1452" s="12"/>
    </row>
    <row r="1453" spans="1:45"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38"/>
      <c r="AR1453" s="138"/>
      <c r="AS1453" s="12"/>
    </row>
    <row r="1454" spans="1:45"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38"/>
      <c r="AR1454" s="138"/>
      <c r="AS1454" s="12"/>
    </row>
    <row r="1455" spans="1:45"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38"/>
      <c r="AR1455" s="138"/>
      <c r="AS1455" s="12"/>
    </row>
    <row r="1456" spans="1:45"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38"/>
      <c r="AR1456" s="138"/>
      <c r="AS1456" s="12"/>
    </row>
    <row r="1457" spans="1:45"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38"/>
      <c r="AR1457" s="138"/>
      <c r="AS1457" s="12"/>
    </row>
    <row r="1458" spans="1:45"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38"/>
      <c r="AR1458" s="138"/>
      <c r="AS1458" s="12"/>
    </row>
    <row r="1459" spans="1:45"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38"/>
      <c r="AR1459" s="138"/>
      <c r="AS1459" s="12"/>
    </row>
    <row r="1460" spans="1:45"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38"/>
      <c r="AR1460" s="138"/>
      <c r="AS1460" s="12"/>
    </row>
    <row r="1461" spans="1:45"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38"/>
      <c r="AR1461" s="138"/>
      <c r="AS1461" s="12"/>
    </row>
    <row r="1462" spans="1:45"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38"/>
      <c r="AR1462" s="138"/>
      <c r="AS1462" s="12"/>
    </row>
    <row r="1463" spans="1:45"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38"/>
      <c r="AR1463" s="138"/>
      <c r="AS1463" s="12"/>
    </row>
    <row r="1464" spans="1:45"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38"/>
      <c r="AR1464" s="138"/>
      <c r="AS1464" s="12"/>
    </row>
    <row r="1465" spans="1:45"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38"/>
      <c r="AR1465" s="138"/>
      <c r="AS1465" s="12"/>
    </row>
    <row r="1466" spans="1:45"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38"/>
      <c r="AR1466" s="138"/>
      <c r="AS1466" s="12"/>
    </row>
    <row r="1467" spans="1:45"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38"/>
      <c r="AR1467" s="138"/>
      <c r="AS1467" s="12"/>
    </row>
    <row r="1468" spans="1:45"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38"/>
      <c r="AR1468" s="138"/>
      <c r="AS1468" s="12"/>
    </row>
    <row r="1469" spans="1:45"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38"/>
      <c r="AR1469" s="138"/>
      <c r="AS1469" s="12"/>
    </row>
    <row r="1470" spans="1:45"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38"/>
      <c r="AR1470" s="138"/>
      <c r="AS1470" s="12"/>
    </row>
    <row r="1471" spans="1:45"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38"/>
      <c r="AR1471" s="138"/>
      <c r="AS1471" s="12"/>
    </row>
    <row r="1472" spans="1:45"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38"/>
      <c r="AR1472" s="138"/>
      <c r="AS1472" s="12"/>
    </row>
    <row r="1473" spans="1:45"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38"/>
      <c r="AR1473" s="138"/>
      <c r="AS1473" s="12"/>
    </row>
    <row r="1474" spans="1:45"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38"/>
      <c r="AR1474" s="138"/>
      <c r="AS1474" s="12"/>
    </row>
    <row r="1475" spans="1:45"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38"/>
      <c r="AR1475" s="138"/>
      <c r="AS1475" s="12"/>
    </row>
    <row r="1476" spans="1:45"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38"/>
      <c r="AR1476" s="138"/>
      <c r="AS1476" s="12"/>
    </row>
    <row r="1477" spans="1:45"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38"/>
      <c r="AR1477" s="138"/>
      <c r="AS1477" s="12"/>
    </row>
    <row r="1478" spans="1:45"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38"/>
      <c r="AR1478" s="138"/>
      <c r="AS1478" s="12"/>
    </row>
    <row r="1479" spans="1:45"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38"/>
      <c r="AR1479" s="138"/>
      <c r="AS1479" s="12"/>
    </row>
    <row r="1480" spans="1:45"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38"/>
      <c r="AR1480" s="138"/>
      <c r="AS1480" s="12"/>
    </row>
    <row r="1481" spans="1:45"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38"/>
      <c r="AR1481" s="138"/>
      <c r="AS1481" s="12"/>
    </row>
    <row r="1482" spans="1:45"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38"/>
      <c r="AR1482" s="138"/>
      <c r="AS1482" s="12"/>
    </row>
    <row r="1483" spans="1:45"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38"/>
      <c r="AR1483" s="138"/>
      <c r="AS1483" s="12"/>
    </row>
    <row r="1484" spans="1:45"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38"/>
      <c r="AR1484" s="138"/>
      <c r="AS1484" s="12"/>
    </row>
    <row r="1485" spans="1:45"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38"/>
      <c r="AR1485" s="138"/>
      <c r="AS1485" s="12"/>
    </row>
    <row r="1486" spans="1:45"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38"/>
      <c r="AR1486" s="138"/>
      <c r="AS1486" s="12"/>
    </row>
    <row r="1487" spans="1:45"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38"/>
      <c r="AR1487" s="138"/>
      <c r="AS1487" s="12"/>
    </row>
    <row r="1488" spans="1:45"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38"/>
      <c r="AR1488" s="138"/>
      <c r="AS1488" s="12"/>
    </row>
    <row r="1489" spans="1:45"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38"/>
      <c r="AR1489" s="138"/>
      <c r="AS1489" s="12"/>
    </row>
    <row r="1490" spans="1:45"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38"/>
      <c r="AR1490" s="138"/>
      <c r="AS1490" s="12"/>
    </row>
    <row r="1491" spans="1:45"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38"/>
      <c r="AR1491" s="138"/>
      <c r="AS1491" s="12"/>
    </row>
    <row r="1492" spans="1:45"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38"/>
      <c r="AR1492" s="138"/>
      <c r="AS1492" s="12"/>
    </row>
    <row r="1493" spans="1:45"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38"/>
      <c r="AR1493" s="138"/>
      <c r="AS1493" s="12"/>
    </row>
    <row r="1494" spans="1:45"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38"/>
      <c r="AR1494" s="138"/>
      <c r="AS1494" s="12"/>
    </row>
    <row r="1495" spans="1:45"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38"/>
      <c r="AR1495" s="138"/>
      <c r="AS1495" s="12"/>
    </row>
    <row r="1496" spans="1:45"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38"/>
      <c r="AR1496" s="138"/>
      <c r="AS1496" s="12"/>
    </row>
    <row r="1497" spans="1:45"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38"/>
      <c r="AR1497" s="138"/>
      <c r="AS1497" s="12"/>
    </row>
    <row r="1498" spans="1:45"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38"/>
      <c r="AR1498" s="138"/>
      <c r="AS1498" s="12"/>
    </row>
    <row r="1499" spans="1:45"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38"/>
      <c r="AS1499" s="12"/>
    </row>
    <row r="1500" spans="1:45"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38"/>
      <c r="AS1500" s="12"/>
    </row>
    <row r="1501" spans="1:45"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38"/>
      <c r="AR1501" s="138"/>
      <c r="AS1501" s="12"/>
    </row>
    <row r="1502" spans="1:45"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38"/>
      <c r="AR1502" s="138"/>
      <c r="AS1502" s="12"/>
    </row>
    <row r="1503" spans="1:45"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38"/>
      <c r="AR1503" s="138"/>
      <c r="AS1503" s="12"/>
    </row>
    <row r="1504" spans="1:45"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38"/>
      <c r="AR1504" s="138"/>
      <c r="AS1504" s="12"/>
    </row>
    <row r="1505" spans="1:45"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38"/>
      <c r="AR1505" s="138"/>
      <c r="AS1505" s="12"/>
    </row>
    <row r="1506" spans="1:45"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38"/>
      <c r="AR1506" s="138"/>
      <c r="AS1506" s="12"/>
    </row>
    <row r="1507" spans="1:45"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38"/>
      <c r="AR1507" s="138"/>
      <c r="AS1507" s="12"/>
    </row>
    <row r="1508" spans="1:45"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38"/>
      <c r="AR1508" s="138"/>
      <c r="AS1508" s="12"/>
    </row>
    <row r="1509" spans="1:45"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38"/>
      <c r="AR1509" s="138"/>
      <c r="AS1509" s="12"/>
    </row>
    <row r="1510" spans="1:45"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38"/>
      <c r="AR1510" s="138"/>
      <c r="AS1510" s="12"/>
    </row>
    <row r="1511" spans="1:45"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38"/>
      <c r="AR1511" s="138"/>
      <c r="AS1511" s="12"/>
    </row>
    <row r="1512" spans="1:45"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38"/>
      <c r="AR1512" s="138"/>
      <c r="AS1512" s="12"/>
    </row>
    <row r="1513" spans="1:45"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38"/>
      <c r="AR1513" s="138"/>
      <c r="AS1513" s="12"/>
    </row>
    <row r="1514" spans="1:45"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38"/>
      <c r="AR1514" s="138"/>
      <c r="AS1514" s="12"/>
    </row>
    <row r="1515" spans="1:45"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38"/>
      <c r="AR1515" s="138"/>
      <c r="AS1515" s="12"/>
    </row>
    <row r="1516" spans="1:45"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38"/>
      <c r="AR1516" s="138"/>
      <c r="AS1516" s="12"/>
    </row>
    <row r="1517" spans="1:45"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38"/>
      <c r="AR1517" s="138"/>
      <c r="AS1517" s="12"/>
    </row>
    <row r="1518" spans="1:45"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38"/>
      <c r="AR1518" s="138"/>
      <c r="AS1518" s="12"/>
    </row>
    <row r="1519" spans="1:45"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38"/>
      <c r="AR1519" s="138"/>
      <c r="AS1519" s="12"/>
    </row>
    <row r="1520" spans="1:45"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38"/>
      <c r="AR1520" s="138"/>
      <c r="AS1520" s="12"/>
    </row>
    <row r="1521" spans="1:45"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38"/>
      <c r="AR1521" s="138"/>
      <c r="AS1521" s="12"/>
    </row>
    <row r="1522" spans="1:45"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38"/>
      <c r="AR1522" s="138"/>
      <c r="AS1522" s="12"/>
    </row>
    <row r="1523" spans="1:45"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38"/>
      <c r="AR1523" s="138"/>
      <c r="AS1523" s="12"/>
    </row>
    <row r="1524" spans="1:45"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38"/>
      <c r="AR1524" s="138"/>
      <c r="AS1524" s="12"/>
    </row>
    <row r="1525" spans="1:45"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38"/>
      <c r="AR1525" s="138"/>
      <c r="AS1525" s="12"/>
    </row>
    <row r="1526" spans="1:45"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38"/>
      <c r="AR1526" s="138"/>
      <c r="AS1526" s="12"/>
    </row>
    <row r="1527" spans="1:45"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38"/>
      <c r="AR1527" s="138"/>
      <c r="AS1527" s="12"/>
    </row>
    <row r="1528" spans="1:45"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38"/>
      <c r="AR1528" s="138"/>
      <c r="AS1528" s="12"/>
    </row>
    <row r="1529" spans="1:45"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38"/>
      <c r="AR1529" s="138"/>
      <c r="AS1529" s="12"/>
    </row>
    <row r="1530" spans="1:45"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38"/>
      <c r="AR1530" s="138"/>
      <c r="AS1530" s="12"/>
    </row>
    <row r="1531" spans="1:45"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38"/>
      <c r="AR1531" s="138"/>
      <c r="AS1531" s="12"/>
    </row>
    <row r="1532" spans="1:45"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38"/>
      <c r="AR1532" s="138"/>
      <c r="AS1532" s="12"/>
    </row>
    <row r="1533" spans="1:45"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38"/>
      <c r="AR1533" s="138"/>
      <c r="AS1533" s="12"/>
    </row>
    <row r="1534" spans="1:45"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38"/>
      <c r="AR1534" s="138"/>
      <c r="AS1534" s="12"/>
    </row>
    <row r="1535" spans="1:45"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38"/>
      <c r="AR1535" s="138"/>
      <c r="AS1535" s="12"/>
    </row>
    <row r="1536" spans="1:45"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38"/>
      <c r="AR1536" s="138"/>
      <c r="AS1536" s="12"/>
    </row>
    <row r="1537" spans="1:45"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38"/>
      <c r="AR1537" s="138"/>
      <c r="AS1537" s="12"/>
    </row>
    <row r="1538" spans="1:45"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38"/>
      <c r="AR1538" s="138"/>
      <c r="AS1538" s="12"/>
    </row>
    <row r="1539" spans="1:45"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38"/>
      <c r="AR1539" s="138"/>
      <c r="AS1539" s="12"/>
    </row>
    <row r="1540" spans="1:45"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38"/>
      <c r="AR1540" s="138"/>
      <c r="AS1540" s="12"/>
    </row>
    <row r="1541" spans="1:45"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38"/>
      <c r="AR1541" s="138"/>
      <c r="AS1541" s="12"/>
    </row>
    <row r="1542" spans="1:45"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38"/>
      <c r="AR1542" s="138"/>
      <c r="AS1542" s="12"/>
    </row>
    <row r="1543" spans="1:45"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38"/>
      <c r="AR1543" s="138"/>
      <c r="AS1543" s="12"/>
    </row>
    <row r="1544" spans="1:45"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38"/>
      <c r="AR1544" s="138"/>
      <c r="AS1544" s="12"/>
    </row>
    <row r="1545" spans="1:45"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38"/>
      <c r="AR1545" s="138"/>
      <c r="AS1545" s="12"/>
    </row>
    <row r="1546" spans="1:45"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38"/>
      <c r="AR1546" s="138"/>
      <c r="AS1546" s="12"/>
    </row>
    <row r="1547" spans="1:45"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38"/>
      <c r="AR1547" s="138"/>
      <c r="AS1547" s="12"/>
    </row>
    <row r="1548" spans="1:45"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38"/>
      <c r="AR1548" s="138"/>
      <c r="AS1548" s="12"/>
    </row>
    <row r="1549" spans="1:45"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38"/>
      <c r="AR1549" s="138"/>
      <c r="AS1549" s="12"/>
    </row>
    <row r="1550" spans="1:45"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38"/>
      <c r="AR1550" s="138"/>
      <c r="AS1550" s="12"/>
    </row>
    <row r="1551" spans="1:45"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38"/>
      <c r="AR1551" s="138"/>
      <c r="AS1551" s="12"/>
    </row>
    <row r="1552" spans="1:45"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38"/>
      <c r="AR1552" s="138"/>
      <c r="AS1552" s="12"/>
    </row>
    <row r="1553" spans="1:45"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38"/>
      <c r="AR1553" s="138"/>
      <c r="AS1553" s="12"/>
    </row>
    <row r="1554" spans="1:45"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38"/>
      <c r="AR1554" s="138"/>
      <c r="AS1554" s="12"/>
    </row>
    <row r="1555" spans="1:45"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38"/>
      <c r="AR1555" s="138"/>
      <c r="AS1555" s="12"/>
    </row>
    <row r="1556" spans="1:45"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38"/>
      <c r="AR1556" s="138"/>
      <c r="AS1556" s="12"/>
    </row>
    <row r="1557" spans="1:45"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38"/>
      <c r="AR1557" s="138"/>
      <c r="AS1557" s="12"/>
    </row>
    <row r="1558" spans="1:45"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38"/>
      <c r="AR1558" s="138"/>
      <c r="AS1558" s="12"/>
    </row>
    <row r="1559" spans="1:45"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38"/>
      <c r="AR1559" s="138"/>
      <c r="AS1559" s="12"/>
    </row>
    <row r="1560" spans="1:45"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38"/>
      <c r="AR1560" s="138"/>
      <c r="AS1560" s="12"/>
    </row>
    <row r="1561" spans="1:45"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38"/>
      <c r="AR1561" s="138"/>
      <c r="AS1561" s="12"/>
    </row>
    <row r="1562" spans="1:45"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38"/>
      <c r="AR1562" s="138"/>
      <c r="AS1562" s="12"/>
    </row>
    <row r="1563" spans="1:45"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38"/>
      <c r="AR1563" s="138"/>
      <c r="AS1563" s="12"/>
    </row>
    <row r="1564" spans="1:45"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38"/>
      <c r="AR1564" s="138"/>
      <c r="AS1564" s="12"/>
    </row>
    <row r="1565" spans="1:45"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38"/>
      <c r="AR1565" s="138"/>
      <c r="AS1565" s="12"/>
    </row>
    <row r="1566" spans="1:45"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38"/>
      <c r="AR1566" s="138"/>
      <c r="AS1566" s="12"/>
    </row>
    <row r="1567" spans="1:45"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38"/>
      <c r="AR1567" s="138"/>
      <c r="AS1567" s="12"/>
    </row>
    <row r="1568" spans="1:45"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38"/>
      <c r="AR1568" s="138"/>
      <c r="AS1568" s="12"/>
    </row>
    <row r="1569" spans="1:45"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38"/>
      <c r="AR1569" s="138"/>
      <c r="AS1569" s="12"/>
    </row>
    <row r="1570" spans="1:45"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38"/>
      <c r="AR1570" s="138"/>
      <c r="AS1570" s="12"/>
    </row>
    <row r="1571" spans="1:45"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38"/>
      <c r="AR1571" s="138"/>
      <c r="AS1571" s="12"/>
    </row>
    <row r="1572" spans="1:45"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38"/>
      <c r="AR1572" s="138"/>
      <c r="AS1572" s="12"/>
    </row>
    <row r="1573" spans="1:45"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38"/>
      <c r="AR1573" s="138"/>
      <c r="AS1573" s="12"/>
    </row>
    <row r="1574" spans="1:45"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38"/>
      <c r="AR1574" s="138"/>
      <c r="AS1574" s="12"/>
    </row>
    <row r="1575" spans="1:45"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38"/>
      <c r="AR1575" s="138"/>
      <c r="AS1575" s="12"/>
    </row>
    <row r="1576" spans="1:45"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38"/>
      <c r="AR1576" s="138"/>
      <c r="AS1576" s="12"/>
    </row>
    <row r="1577" spans="1:45"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38"/>
      <c r="AR1577" s="138"/>
      <c r="AS1577" s="12"/>
    </row>
    <row r="1578" spans="1:45"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38"/>
      <c r="AR1578" s="138"/>
      <c r="AS1578" s="12"/>
    </row>
    <row r="1579" spans="1:45"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38"/>
      <c r="AR1579" s="138"/>
      <c r="AS1579" s="12"/>
    </row>
    <row r="1580" spans="1:45"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38"/>
      <c r="AR1580" s="138"/>
      <c r="AS1580" s="12"/>
    </row>
    <row r="1581" spans="1:45"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38"/>
      <c r="AR1581" s="138"/>
      <c r="AS1581" s="12"/>
    </row>
    <row r="1582" spans="1:45"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38"/>
      <c r="AR1582" s="138"/>
      <c r="AS1582" s="12"/>
    </row>
    <row r="1583" spans="1:45"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38"/>
      <c r="AR1583" s="138"/>
      <c r="AS1583" s="12"/>
    </row>
    <row r="1584" spans="1:45"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38"/>
      <c r="AR1584" s="138"/>
      <c r="AS1584" s="12"/>
    </row>
    <row r="1585" spans="1:45"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38"/>
      <c r="AR1585" s="138"/>
      <c r="AS1585" s="12"/>
    </row>
    <row r="1586" spans="1:45"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38"/>
      <c r="AR1586" s="138"/>
      <c r="AS1586" s="12"/>
    </row>
    <row r="1587" spans="1:45"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38"/>
      <c r="AR1587" s="138"/>
      <c r="AS1587" s="12"/>
    </row>
    <row r="1588" spans="1:45"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38"/>
      <c r="AR1588" s="138"/>
      <c r="AS1588" s="12"/>
    </row>
    <row r="1589" spans="1:45"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38"/>
      <c r="AR1589" s="138"/>
      <c r="AS1589" s="12"/>
    </row>
    <row r="1590" spans="1:45"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38"/>
      <c r="AR1590" s="138"/>
      <c r="AS1590" s="12"/>
    </row>
    <row r="1591" spans="1:45"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38"/>
      <c r="AR1591" s="138"/>
      <c r="AS1591" s="12"/>
    </row>
    <row r="1592" spans="1:45"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38"/>
      <c r="AR1592" s="138"/>
      <c r="AS1592" s="12"/>
    </row>
    <row r="1593" spans="1:45"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38"/>
      <c r="AR1593" s="138"/>
      <c r="AS1593" s="12"/>
    </row>
    <row r="1594" spans="1:45"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38"/>
      <c r="AR1594" s="138"/>
      <c r="AS1594" s="12"/>
    </row>
    <row r="1595" spans="1:45"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38"/>
      <c r="AR1595" s="138"/>
      <c r="AS1595" s="12"/>
    </row>
    <row r="1596" spans="1:45"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38"/>
      <c r="AR1596" s="138"/>
      <c r="AS1596" s="12"/>
    </row>
    <row r="1597" spans="1:45"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38"/>
      <c r="AR1597" s="138"/>
      <c r="AS1597" s="12"/>
    </row>
    <row r="1598" spans="1:45"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38"/>
      <c r="AR1598" s="138"/>
      <c r="AS1598" s="12"/>
    </row>
    <row r="1599" spans="1:45"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38"/>
      <c r="AR1599" s="138"/>
      <c r="AS1599" s="12"/>
    </row>
    <row r="1600" spans="1:45"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38"/>
      <c r="AR1600" s="138"/>
      <c r="AS1600" s="12"/>
    </row>
    <row r="1601" spans="1:45"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38"/>
      <c r="AR1601" s="138"/>
      <c r="AS1601" s="12"/>
    </row>
    <row r="1602" spans="1:45"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38"/>
      <c r="AR1602" s="138"/>
      <c r="AS1602" s="12"/>
    </row>
    <row r="1603" spans="1:45"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38"/>
      <c r="AR1603" s="138"/>
      <c r="AS1603" s="12"/>
    </row>
    <row r="1604" spans="1:45"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38"/>
      <c r="AR1604" s="138"/>
      <c r="AS1604" s="12"/>
    </row>
    <row r="1605" spans="1:45"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38"/>
      <c r="AR1605" s="138"/>
      <c r="AS1605" s="12"/>
    </row>
    <row r="1606" spans="1:45"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38"/>
      <c r="AR1606" s="138"/>
      <c r="AS1606" s="12"/>
    </row>
    <row r="1607" spans="1:45"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38"/>
      <c r="AR1607" s="138"/>
      <c r="AS1607" s="12"/>
    </row>
    <row r="1608" spans="1:45"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38"/>
      <c r="AR1608" s="138"/>
      <c r="AS1608" s="12"/>
    </row>
    <row r="1609" spans="1:45"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38"/>
      <c r="AR1609" s="138"/>
      <c r="AS1609" s="12"/>
    </row>
    <row r="1610" spans="1:45"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38"/>
      <c r="AR1610" s="138"/>
      <c r="AS1610" s="12"/>
    </row>
    <row r="1611" spans="1:45"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38"/>
      <c r="AR1611" s="138"/>
      <c r="AS1611" s="12"/>
    </row>
    <row r="1612" spans="1:45"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38"/>
      <c r="AR1612" s="138"/>
      <c r="AS1612" s="12"/>
    </row>
    <row r="1613" spans="1:45"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38"/>
      <c r="AR1613" s="138"/>
      <c r="AS1613" s="12"/>
    </row>
    <row r="1614" spans="1:45"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38"/>
      <c r="AR1614" s="138"/>
      <c r="AS1614" s="12"/>
    </row>
    <row r="1615" spans="1:45"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38"/>
      <c r="AR1615" s="138"/>
      <c r="AS1615" s="12"/>
    </row>
    <row r="1616" spans="1:45"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38"/>
      <c r="AR1616" s="138"/>
      <c r="AS1616" s="12"/>
    </row>
    <row r="1617" spans="1:45"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38"/>
      <c r="AR1617" s="138"/>
      <c r="AS1617" s="12"/>
    </row>
    <row r="1618" spans="1:45"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38"/>
      <c r="AR1618" s="138"/>
      <c r="AS1618" s="12"/>
    </row>
    <row r="1619" spans="1:45"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38"/>
      <c r="AR1619" s="138"/>
      <c r="AS1619" s="12"/>
    </row>
    <row r="1620" spans="1:45"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38"/>
      <c r="AR1620" s="138"/>
      <c r="AS1620" s="12"/>
    </row>
    <row r="1621" spans="1:45"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38"/>
      <c r="AR1621" s="138"/>
      <c r="AS1621" s="12"/>
    </row>
    <row r="1622" spans="1:45"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38"/>
      <c r="AR1622" s="138"/>
      <c r="AS1622" s="12"/>
    </row>
    <row r="1623" spans="1:45"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38"/>
      <c r="AR1623" s="138"/>
      <c r="AS1623" s="12"/>
    </row>
    <row r="1624" spans="1:45"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38"/>
      <c r="AR1624" s="138"/>
      <c r="AS1624" s="12"/>
    </row>
    <row r="1625" spans="1:45"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38"/>
      <c r="AR1625" s="138"/>
      <c r="AS1625" s="12"/>
    </row>
    <row r="1626" spans="1:45"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38"/>
      <c r="AR1626" s="138"/>
      <c r="AS1626" s="12"/>
    </row>
    <row r="1627" spans="1:45"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38"/>
      <c r="AR1627" s="138"/>
      <c r="AS1627" s="12"/>
    </row>
    <row r="1628" spans="1:45"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38"/>
      <c r="AR1628" s="138"/>
      <c r="AS1628" s="12"/>
    </row>
    <row r="1629" spans="1:45"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38"/>
      <c r="AR1629" s="138"/>
      <c r="AS1629" s="12"/>
    </row>
    <row r="1630" spans="1:45"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38"/>
      <c r="AR1630" s="138"/>
      <c r="AS1630" s="12"/>
    </row>
    <row r="1631" spans="1:45"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38"/>
      <c r="AS1631" s="12"/>
    </row>
    <row r="1632" spans="1:45"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38"/>
      <c r="AS1632" s="12"/>
    </row>
    <row r="1633" spans="1:45"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38"/>
      <c r="AS1633" s="12"/>
    </row>
    <row r="1634" spans="1:45"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38"/>
      <c r="AR1634" s="138"/>
      <c r="AS1634" s="12"/>
    </row>
    <row r="1635" spans="1:45"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38"/>
      <c r="AS1635" s="12"/>
    </row>
    <row r="1636" spans="1:45"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38"/>
      <c r="AR1636" s="138"/>
      <c r="AS1636" s="12"/>
    </row>
    <row r="1637" spans="1:45"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38"/>
      <c r="AS1637" s="12"/>
    </row>
    <row r="1638" spans="1:45"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38"/>
      <c r="AR1638" s="138"/>
      <c r="AS1638" s="12"/>
    </row>
    <row r="1639" spans="1:45"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38"/>
      <c r="AS1639" s="12"/>
    </row>
    <row r="1640" spans="1:45"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38"/>
      <c r="AR1640" s="138"/>
      <c r="AS1640" s="12"/>
    </row>
    <row r="1641" spans="1:45"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38"/>
      <c r="AS1641" s="12"/>
    </row>
    <row r="1642" spans="1:45"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38"/>
      <c r="AR1642" s="138"/>
      <c r="AS1642" s="12"/>
    </row>
    <row r="1643" spans="1:45"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38"/>
      <c r="AS1643" s="12"/>
    </row>
    <row r="1644" spans="1:45"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38"/>
      <c r="AR1644" s="138"/>
      <c r="AS1644" s="12"/>
    </row>
    <row r="1645" spans="1:45"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38"/>
      <c r="AS1645" s="12"/>
    </row>
    <row r="1646" spans="1:45"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38"/>
      <c r="AR1646" s="138"/>
      <c r="AS1646" s="12"/>
    </row>
    <row r="1647" spans="1:45"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38"/>
      <c r="AS1647" s="12"/>
    </row>
    <row r="1648" spans="1:45"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38"/>
      <c r="AR1648" s="138"/>
      <c r="AS1648" s="12"/>
    </row>
    <row r="1649" spans="1:45"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38"/>
      <c r="AS1649" s="12"/>
    </row>
    <row r="1650" spans="1:45"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38"/>
      <c r="AR1650" s="138"/>
      <c r="AS1650" s="12"/>
    </row>
    <row r="1651" spans="1:45"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38"/>
      <c r="AS1651" s="12"/>
    </row>
    <row r="1652" spans="1:45"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38"/>
      <c r="AR1652" s="138"/>
      <c r="AS1652" s="12"/>
    </row>
    <row r="1653" spans="1:45"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38"/>
      <c r="AS1653" s="12"/>
    </row>
    <row r="1654" spans="1:45"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38"/>
      <c r="AR1654" s="138"/>
      <c r="AS1654" s="12"/>
    </row>
    <row r="1655" spans="1:45"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38"/>
      <c r="AS1655" s="12"/>
    </row>
    <row r="1656" spans="1:45"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38"/>
      <c r="AR1656" s="138"/>
      <c r="AS1656" s="12"/>
    </row>
    <row r="1657" spans="1:45"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38"/>
      <c r="AS1657" s="12"/>
    </row>
    <row r="1658" spans="1:45"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38"/>
      <c r="AR1658" s="138"/>
      <c r="AS1658" s="12"/>
    </row>
    <row r="1659" spans="1:45"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38"/>
      <c r="AS1659" s="12"/>
    </row>
    <row r="1660" spans="1:45"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38"/>
      <c r="AR1660" s="138"/>
      <c r="AS1660" s="12"/>
    </row>
    <row r="1661" spans="1:45"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38"/>
      <c r="AS1661" s="12"/>
    </row>
    <row r="1662" spans="1:45"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38"/>
      <c r="AR1662" s="138"/>
      <c r="AS1662" s="12"/>
    </row>
    <row r="1663" spans="1:45"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38"/>
      <c r="AS1663" s="12"/>
    </row>
    <row r="1664" spans="1:45"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38"/>
      <c r="AR1664" s="138"/>
      <c r="AS1664" s="12"/>
    </row>
    <row r="1665" spans="1:45"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38"/>
      <c r="AS1665" s="12"/>
    </row>
    <row r="1666" spans="1:45"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38"/>
      <c r="AR1666" s="138"/>
      <c r="AS1666" s="12"/>
    </row>
    <row r="1667" spans="1:45"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38"/>
      <c r="AS1667" s="12"/>
    </row>
    <row r="1668" spans="1:45"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38"/>
      <c r="AS1668" s="12"/>
    </row>
    <row r="1669" spans="1:45"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38"/>
      <c r="AS1669" s="12"/>
    </row>
    <row r="1670" spans="1:45"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38"/>
      <c r="AS1670" s="12"/>
    </row>
    <row r="1671" spans="1:45"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38"/>
      <c r="AS1671" s="12"/>
    </row>
    <row r="1672" spans="1:45"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38"/>
      <c r="AR1672" s="138"/>
      <c r="AS1672" s="12"/>
    </row>
    <row r="1673" spans="1:45"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38"/>
      <c r="AR1673" s="138"/>
      <c r="AS1673" s="12"/>
    </row>
    <row r="1674" spans="1:45"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38"/>
      <c r="AR1674" s="138"/>
      <c r="AS1674" s="12"/>
    </row>
    <row r="1675" spans="1:45"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38"/>
      <c r="AR1675" s="138"/>
      <c r="AS1675" s="12"/>
    </row>
    <row r="1676" spans="1:45"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38"/>
      <c r="AR1676" s="138"/>
      <c r="AS1676" s="12"/>
    </row>
    <row r="1677" spans="1:45"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38"/>
      <c r="AR1677" s="138"/>
      <c r="AS1677" s="12"/>
    </row>
    <row r="1678" spans="1:45"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38"/>
      <c r="AR1678" s="138"/>
      <c r="AS1678" s="12"/>
    </row>
    <row r="1679" spans="1:45"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38"/>
      <c r="AR1679" s="138"/>
      <c r="AS1679" s="12"/>
    </row>
    <row r="1680" spans="1:45"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38"/>
      <c r="AR1680" s="138"/>
      <c r="AS1680" s="12"/>
    </row>
    <row r="1681" spans="1:45"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38"/>
      <c r="AR1681" s="138"/>
      <c r="AS1681" s="12"/>
    </row>
    <row r="1682" spans="1:45"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38"/>
      <c r="AR1682" s="138"/>
      <c r="AS1682" s="12"/>
    </row>
    <row r="1683" spans="1:45"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38"/>
      <c r="AR1683" s="138"/>
      <c r="AS1683" s="12"/>
    </row>
    <row r="1684" spans="1:45"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38"/>
      <c r="AR1684" s="138"/>
      <c r="AS1684" s="12"/>
    </row>
    <row r="1685" spans="1:45"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38"/>
      <c r="AR1685" s="138"/>
      <c r="AS1685" s="12"/>
    </row>
    <row r="1686" spans="1:45"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38"/>
      <c r="AR1686" s="138"/>
      <c r="AS1686" s="12"/>
    </row>
    <row r="1687" spans="1:45"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38"/>
      <c r="AR1687" s="138"/>
      <c r="AS1687" s="12"/>
    </row>
    <row r="1688" spans="1:45"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38"/>
      <c r="AR1688" s="138"/>
      <c r="AS1688" s="12"/>
    </row>
    <row r="1689" spans="1:45"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38"/>
      <c r="AR1689" s="138"/>
      <c r="AS1689" s="12"/>
    </row>
    <row r="1690" spans="1:45"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38"/>
      <c r="AR1690" s="138"/>
      <c r="AS1690" s="12"/>
    </row>
    <row r="1691" spans="1:45"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38"/>
      <c r="AR1691" s="138"/>
      <c r="AS1691" s="12"/>
    </row>
    <row r="1692" spans="1:45"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38"/>
      <c r="AR1692" s="138"/>
      <c r="AS1692" s="12"/>
    </row>
    <row r="1693" spans="1:45"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38"/>
      <c r="AR1693" s="138"/>
      <c r="AS1693" s="12"/>
    </row>
    <row r="1694" spans="1:45"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38"/>
      <c r="AR1694" s="138"/>
      <c r="AS1694" s="12"/>
    </row>
    <row r="1695" spans="1:45"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38"/>
      <c r="AR1695" s="138"/>
      <c r="AS1695" s="12"/>
    </row>
    <row r="1696" spans="1:45"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38"/>
      <c r="AR1696" s="138"/>
      <c r="AS1696" s="12"/>
    </row>
    <row r="1697" spans="1:45"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38"/>
      <c r="AR1697" s="138"/>
      <c r="AS1697" s="12"/>
    </row>
    <row r="1698" spans="1:45"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38"/>
      <c r="AR1698" s="138"/>
      <c r="AS1698" s="12"/>
    </row>
    <row r="1699" spans="1:45"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38"/>
      <c r="AR1699" s="138"/>
      <c r="AS1699" s="12"/>
    </row>
    <row r="1700" spans="1:45"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38"/>
      <c r="AR1700" s="138"/>
      <c r="AS1700" s="12"/>
    </row>
    <row r="1701" spans="1:45"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38"/>
      <c r="AR1701" s="138"/>
      <c r="AS1701" s="12"/>
    </row>
    <row r="1702" spans="1:45"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38"/>
      <c r="AR1702" s="138"/>
      <c r="AS1702" s="12"/>
    </row>
    <row r="1703" spans="1:45"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38"/>
      <c r="AR1703" s="138"/>
      <c r="AS1703" s="12"/>
    </row>
    <row r="1704" spans="1:45"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38"/>
      <c r="AR1704" s="138"/>
      <c r="AS1704" s="12"/>
    </row>
    <row r="1705" spans="1:45"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38"/>
      <c r="AR1705" s="138"/>
      <c r="AS1705" s="12"/>
    </row>
    <row r="1706" spans="1:45"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38"/>
      <c r="AR1706" s="138"/>
      <c r="AS1706" s="12"/>
    </row>
    <row r="1707" spans="1:45"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38"/>
      <c r="AR1707" s="138"/>
      <c r="AS1707" s="12"/>
    </row>
    <row r="1708" spans="1:45"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38"/>
      <c r="AR1708" s="138"/>
      <c r="AS1708" s="12"/>
    </row>
    <row r="1709" spans="1:45"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38"/>
      <c r="AR1709" s="138"/>
      <c r="AS1709" s="12"/>
    </row>
    <row r="1710" spans="1:45"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38"/>
      <c r="AR1710" s="138"/>
      <c r="AS1710" s="12"/>
    </row>
    <row r="1711" spans="1:45"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38"/>
      <c r="AR1711" s="138"/>
      <c r="AS1711" s="12"/>
    </row>
    <row r="1712" spans="1:45"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38"/>
      <c r="AR1712" s="138"/>
      <c r="AS1712" s="12"/>
    </row>
    <row r="1713" spans="1:45"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38"/>
      <c r="AR1713" s="138"/>
      <c r="AS1713" s="12"/>
    </row>
    <row r="1714" spans="1:45"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38"/>
      <c r="AR1714" s="138"/>
      <c r="AS1714" s="12"/>
    </row>
    <row r="1715" spans="1:45"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38"/>
      <c r="AR1715" s="138"/>
      <c r="AS1715" s="12"/>
    </row>
    <row r="1716" spans="1:45"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38"/>
      <c r="AR1716" s="138"/>
      <c r="AS1716" s="12"/>
    </row>
    <row r="1717" spans="1:45"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38"/>
      <c r="AR1717" s="138"/>
      <c r="AS1717" s="12"/>
    </row>
    <row r="1718" spans="1:45"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38"/>
      <c r="AR1718" s="138"/>
      <c r="AS1718" s="12"/>
    </row>
    <row r="1719" spans="1:45"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38"/>
      <c r="AR1719" s="138"/>
      <c r="AS1719" s="12"/>
    </row>
    <row r="1720" spans="1:45"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38"/>
      <c r="AR1720" s="138"/>
      <c r="AS1720" s="12"/>
    </row>
    <row r="1721" spans="1:45"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38"/>
      <c r="AR1721" s="138"/>
      <c r="AS1721" s="12"/>
    </row>
    <row r="1722" spans="1:45"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38"/>
      <c r="AR1722" s="138"/>
      <c r="AS1722" s="12"/>
    </row>
    <row r="1723" spans="1:45"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38"/>
      <c r="AR1723" s="138"/>
      <c r="AS1723" s="12"/>
    </row>
    <row r="1724" spans="1:45"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38"/>
      <c r="AR1724" s="138"/>
      <c r="AS1724" s="12"/>
    </row>
    <row r="1725" spans="1:45"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38"/>
      <c r="AR1725" s="138"/>
      <c r="AS1725" s="12"/>
    </row>
    <row r="1726" spans="1:45"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38"/>
      <c r="AR1726" s="138"/>
      <c r="AS1726" s="12"/>
    </row>
    <row r="1727" spans="1:45"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38"/>
      <c r="AR1727" s="138"/>
      <c r="AS1727" s="12"/>
    </row>
    <row r="1728" spans="1:45"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38"/>
      <c r="AR1728" s="138"/>
      <c r="AS1728" s="12"/>
    </row>
    <row r="1729" spans="1:45"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38"/>
      <c r="AR1729" s="138"/>
      <c r="AS1729" s="12"/>
    </row>
    <row r="1730" spans="1:45"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38"/>
      <c r="AR1730" s="138"/>
      <c r="AS1730" s="12"/>
    </row>
    <row r="1731" spans="1:45"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38"/>
      <c r="AR1731" s="138"/>
      <c r="AS1731" s="12"/>
    </row>
    <row r="1732" spans="1:45"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38"/>
      <c r="AR1732" s="138"/>
      <c r="AS1732" s="12"/>
    </row>
    <row r="1733" spans="1:45"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38"/>
      <c r="AR1733" s="138"/>
      <c r="AS1733" s="12"/>
    </row>
    <row r="1734" spans="1:45"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38"/>
      <c r="AR1734" s="138"/>
      <c r="AS1734" s="12"/>
    </row>
    <row r="1735" spans="1:45"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38"/>
      <c r="AR1735" s="138"/>
      <c r="AS1735" s="12"/>
    </row>
    <row r="1736" spans="1:45"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38"/>
      <c r="AR1736" s="138"/>
      <c r="AS1736" s="12"/>
    </row>
    <row r="1737" spans="1:45"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38"/>
      <c r="AR1737" s="138"/>
      <c r="AS1737" s="12"/>
    </row>
    <row r="1738" spans="1:45"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38"/>
      <c r="AR1738" s="138"/>
      <c r="AS1738" s="12"/>
    </row>
    <row r="1739" spans="1:45"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38"/>
      <c r="AR1739" s="138"/>
      <c r="AS1739" s="12"/>
    </row>
    <row r="1740" spans="1:45"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38"/>
      <c r="AR1740" s="138"/>
      <c r="AS1740" s="12"/>
    </row>
    <row r="1741" spans="1:45"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38"/>
      <c r="AR1741" s="138"/>
      <c r="AS1741" s="12"/>
    </row>
    <row r="1742" spans="1:45"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38"/>
      <c r="AR1742" s="138"/>
      <c r="AS1742" s="12"/>
    </row>
    <row r="1743" spans="1:45"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38"/>
      <c r="AR1743" s="138"/>
      <c r="AS1743" s="12"/>
    </row>
    <row r="1744" spans="1:45"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38"/>
      <c r="AR1744" s="138"/>
      <c r="AS1744" s="12"/>
    </row>
    <row r="1745" spans="1:45"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38"/>
      <c r="AR1745" s="138"/>
      <c r="AS1745" s="12"/>
    </row>
    <row r="1746" spans="1:45"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38"/>
      <c r="AR1746" s="138"/>
      <c r="AS1746" s="12"/>
    </row>
    <row r="1747" spans="1:45"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38"/>
      <c r="AR1747" s="138"/>
      <c r="AS1747" s="12"/>
    </row>
    <row r="1748" spans="1:45"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38"/>
      <c r="AR1748" s="138"/>
      <c r="AS1748" s="12"/>
    </row>
    <row r="1749" spans="1:45"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38"/>
      <c r="AR1749" s="138"/>
      <c r="AS1749" s="12"/>
    </row>
    <row r="1750" spans="1:45"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38"/>
      <c r="AR1750" s="138"/>
      <c r="AS1750" s="12"/>
    </row>
    <row r="1751" spans="1:45"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38"/>
      <c r="AR1751" s="138"/>
      <c r="AS1751" s="12"/>
    </row>
    <row r="1752" spans="1:45"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38"/>
      <c r="AR1752" s="138"/>
      <c r="AS1752" s="12"/>
    </row>
    <row r="1753" spans="1:45"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38"/>
      <c r="AR1753" s="138"/>
      <c r="AS1753" s="12"/>
    </row>
    <row r="1754" spans="1:45"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38"/>
      <c r="AR1754" s="138"/>
      <c r="AS1754" s="12"/>
    </row>
    <row r="1755" spans="1:45"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38"/>
      <c r="AR1755" s="138"/>
      <c r="AS1755" s="12"/>
    </row>
    <row r="1756" spans="1:45"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38"/>
      <c r="AR1756" s="138"/>
      <c r="AS1756" s="12"/>
    </row>
    <row r="1757" spans="1:45"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38"/>
      <c r="AR1757" s="138"/>
      <c r="AS1757" s="12"/>
    </row>
    <row r="1758" spans="1:45"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38"/>
      <c r="AR1758" s="138"/>
      <c r="AS1758" s="12"/>
    </row>
    <row r="1759" spans="1:45"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38"/>
      <c r="AR1759" s="138"/>
      <c r="AS1759" s="12"/>
    </row>
    <row r="1760" spans="1:45"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38"/>
      <c r="AR1760" s="138"/>
      <c r="AS1760" s="12"/>
    </row>
    <row r="1761" spans="1:45"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38"/>
      <c r="AR1761" s="138"/>
      <c r="AS1761" s="12"/>
    </row>
    <row r="1762" spans="1:45"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38"/>
      <c r="AR1762" s="138"/>
      <c r="AS1762" s="12"/>
    </row>
    <row r="1763" spans="1:45"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38"/>
      <c r="AR1763" s="138"/>
      <c r="AS1763" s="12"/>
    </row>
    <row r="1764" spans="1:45"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38"/>
      <c r="AR1764" s="138"/>
      <c r="AS1764" s="12"/>
    </row>
    <row r="1765" spans="1:45"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38"/>
      <c r="AR1765" s="138"/>
      <c r="AS1765" s="12"/>
    </row>
    <row r="1766" spans="1:45"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38"/>
      <c r="AR1766" s="138"/>
      <c r="AS1766" s="12"/>
    </row>
    <row r="1767" spans="1:45"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38"/>
      <c r="AR1767" s="138"/>
      <c r="AS1767" s="12"/>
    </row>
    <row r="1768" spans="1:45"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38"/>
      <c r="AR1768" s="138"/>
      <c r="AS1768" s="12"/>
    </row>
    <row r="1769" spans="1:45"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38"/>
      <c r="AR1769" s="138"/>
      <c r="AS1769" s="12"/>
    </row>
    <row r="1770" spans="1:45"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38"/>
      <c r="AR1770" s="138"/>
      <c r="AS1770" s="12"/>
    </row>
    <row r="1771" spans="1:45"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38"/>
      <c r="AR1771" s="138"/>
      <c r="AS1771" s="12"/>
    </row>
    <row r="1772" spans="1:45"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38"/>
      <c r="AR1772" s="138"/>
      <c r="AS1772" s="12"/>
    </row>
    <row r="1773" spans="1:45"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38"/>
      <c r="AR1773" s="138"/>
      <c r="AS1773" s="12"/>
    </row>
    <row r="1774" spans="1:45"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38"/>
      <c r="AR1774" s="138"/>
      <c r="AS1774" s="12"/>
    </row>
    <row r="1775" spans="1:45"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38"/>
      <c r="AR1775" s="138"/>
      <c r="AS1775" s="12"/>
    </row>
    <row r="1776" spans="1:45"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38"/>
      <c r="AR1776" s="138"/>
      <c r="AS1776" s="12"/>
    </row>
    <row r="1777" spans="1:45"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38"/>
      <c r="AR1777" s="138"/>
      <c r="AS1777" s="12"/>
    </row>
    <row r="1778" spans="1:45"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38"/>
      <c r="AR1778" s="138"/>
      <c r="AS1778" s="12"/>
    </row>
    <row r="1779" spans="1:45"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38"/>
      <c r="AR1779" s="138"/>
      <c r="AS1779" s="12"/>
    </row>
    <row r="1780" spans="1:45"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38"/>
      <c r="AR1780" s="138"/>
      <c r="AS1780" s="12"/>
    </row>
    <row r="1781" spans="1:45"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38"/>
      <c r="AR1781" s="138"/>
      <c r="AS1781" s="12"/>
    </row>
    <row r="1782" spans="1:45"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38"/>
      <c r="AR1782" s="138"/>
      <c r="AS1782" s="12"/>
    </row>
    <row r="1783" spans="1:45"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38"/>
      <c r="AR1783" s="138"/>
      <c r="AS1783" s="12"/>
    </row>
    <row r="1784" spans="1:45"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38"/>
      <c r="AR1784" s="138"/>
      <c r="AS1784" s="12"/>
    </row>
    <row r="1785" spans="1:45"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38"/>
      <c r="AR1785" s="138"/>
      <c r="AS1785" s="12"/>
    </row>
    <row r="1786" spans="1:45"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38"/>
      <c r="AR1786" s="138"/>
      <c r="AS1786" s="12"/>
    </row>
    <row r="1787" spans="1:45"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38"/>
      <c r="AR1787" s="138"/>
      <c r="AS1787" s="12"/>
    </row>
    <row r="1788" spans="1:45"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38"/>
      <c r="AR1788" s="138"/>
      <c r="AS1788" s="12"/>
    </row>
    <row r="1789" spans="1:45"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38"/>
      <c r="AR1789" s="138"/>
      <c r="AS1789" s="12"/>
    </row>
    <row r="1790" spans="1:45"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38"/>
      <c r="AR1790" s="138"/>
      <c r="AS1790" s="12"/>
    </row>
    <row r="1791" spans="1:45"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38"/>
      <c r="AR1791" s="138"/>
      <c r="AS1791" s="12"/>
    </row>
    <row r="1792" spans="1:45"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38"/>
      <c r="AR1792" s="138"/>
      <c r="AS1792" s="12"/>
    </row>
    <row r="1793" spans="1:45"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38"/>
      <c r="AR1793" s="138"/>
      <c r="AS1793" s="12"/>
    </row>
    <row r="1794" spans="1:45"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38"/>
      <c r="AR1794" s="138"/>
      <c r="AS1794" s="12"/>
    </row>
    <row r="1795" spans="1:45"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38"/>
      <c r="AR1795" s="138"/>
      <c r="AS1795" s="12"/>
    </row>
    <row r="1796" spans="1:45"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38"/>
      <c r="AR1796" s="138"/>
      <c r="AS1796" s="12"/>
    </row>
    <row r="1797" spans="1:45"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38"/>
      <c r="AR1797" s="138"/>
      <c r="AS1797" s="12"/>
    </row>
    <row r="1798" spans="1:45"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38"/>
      <c r="AR1798" s="138"/>
      <c r="AS1798" s="12"/>
    </row>
    <row r="1799" spans="1:45"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38"/>
      <c r="AR1799" s="138"/>
      <c r="AS1799" s="12"/>
    </row>
    <row r="1800" spans="1:45"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38"/>
      <c r="AR1800" s="138"/>
      <c r="AS1800" s="12"/>
    </row>
    <row r="1801" spans="1:45"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38"/>
      <c r="AR1801" s="138"/>
      <c r="AS1801" s="12"/>
    </row>
    <row r="1802" spans="1:45"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38"/>
      <c r="AR1802" s="138"/>
      <c r="AS1802" s="12"/>
    </row>
    <row r="1803" spans="1:45"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38"/>
      <c r="AR1803" s="138"/>
      <c r="AS1803" s="12"/>
    </row>
    <row r="1804" spans="1:45"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38"/>
      <c r="AR1804" s="138"/>
      <c r="AS1804" s="12"/>
    </row>
    <row r="1805" spans="1:45"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38"/>
      <c r="AR1805" s="138"/>
      <c r="AS1805" s="12"/>
    </row>
    <row r="1806" spans="1:45"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38"/>
      <c r="AR1806" s="138"/>
      <c r="AS1806" s="12"/>
    </row>
    <row r="1807" spans="1:45"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38"/>
      <c r="AR1807" s="138"/>
      <c r="AS1807" s="12"/>
    </row>
    <row r="1808" spans="1:45"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38"/>
      <c r="AR1808" s="138"/>
      <c r="AS1808" s="12"/>
    </row>
    <row r="1809" spans="1:45"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38"/>
      <c r="AR1809" s="138"/>
      <c r="AS1809" s="12"/>
    </row>
    <row r="1810" spans="1:45"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38"/>
      <c r="AR1810" s="138"/>
      <c r="AS1810" s="12"/>
    </row>
    <row r="1811" spans="1:45"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38"/>
      <c r="AR1811" s="138"/>
      <c r="AS1811" s="12"/>
    </row>
    <row r="1812" spans="1:45"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38"/>
      <c r="AR1812" s="138"/>
      <c r="AS1812" s="12"/>
    </row>
    <row r="1813" spans="1:45"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38"/>
      <c r="AR1813" s="138"/>
      <c r="AS1813" s="12"/>
    </row>
    <row r="1814" spans="1:45"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38"/>
      <c r="AR1814" s="138"/>
      <c r="AS1814" s="12"/>
    </row>
    <row r="1815" spans="1:45"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38"/>
      <c r="AR1815" s="138"/>
      <c r="AS1815" s="12"/>
    </row>
    <row r="1816" spans="1:45"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38"/>
      <c r="AR1816" s="138"/>
      <c r="AS1816" s="12"/>
    </row>
    <row r="1817" spans="1:45"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38"/>
      <c r="AR1817" s="138"/>
      <c r="AS1817" s="12"/>
    </row>
    <row r="1818" spans="1:45"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38"/>
      <c r="AR1818" s="138"/>
      <c r="AS1818" s="12"/>
    </row>
    <row r="1819" spans="1:45"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38"/>
      <c r="AR1819" s="138"/>
      <c r="AS1819" s="12"/>
    </row>
    <row r="1820" spans="1:45"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38"/>
      <c r="AR1820" s="138"/>
      <c r="AS1820" s="12"/>
    </row>
    <row r="1821" spans="1:45"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38"/>
      <c r="AR1821" s="138"/>
      <c r="AS1821" s="12"/>
    </row>
    <row r="1822" spans="1:45"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38"/>
      <c r="AR1822" s="138"/>
      <c r="AS1822" s="12"/>
    </row>
    <row r="1823" spans="1:45"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38"/>
      <c r="AR1823" s="138"/>
      <c r="AS1823" s="12"/>
    </row>
    <row r="1824" spans="1:45"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38"/>
      <c r="AR1824" s="138"/>
      <c r="AS1824" s="12"/>
    </row>
    <row r="1825" spans="1:45"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38"/>
      <c r="AR1825" s="138"/>
      <c r="AS1825" s="12"/>
    </row>
    <row r="1826" spans="1:45"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38"/>
      <c r="AR1826" s="138"/>
      <c r="AS1826" s="12"/>
    </row>
    <row r="1827" spans="1:45"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38"/>
      <c r="AR1827" s="138"/>
      <c r="AS1827" s="12"/>
    </row>
    <row r="1828" spans="1:45"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38"/>
      <c r="AR1828" s="138"/>
      <c r="AS1828" s="12"/>
    </row>
    <row r="1829" spans="1:45"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38"/>
      <c r="AR1829" s="138"/>
      <c r="AS1829" s="12"/>
    </row>
    <row r="1830" spans="1:45"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38"/>
      <c r="AR1830" s="138"/>
      <c r="AS1830" s="12"/>
    </row>
    <row r="1831" spans="1:45"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38"/>
      <c r="AR1831" s="138"/>
      <c r="AS1831" s="12"/>
    </row>
    <row r="1832" spans="1:45"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38"/>
      <c r="AR1832" s="138"/>
      <c r="AS1832" s="12"/>
    </row>
    <row r="1833" spans="1:45"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38"/>
      <c r="AR1833" s="138"/>
      <c r="AS1833" s="12"/>
    </row>
    <row r="1834" spans="1:45"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38"/>
      <c r="AR1834" s="138"/>
      <c r="AS1834" s="12"/>
    </row>
    <row r="1835" spans="1:45"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38"/>
      <c r="AR1835" s="138"/>
      <c r="AS1835" s="12"/>
    </row>
    <row r="1836" spans="1:45"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38"/>
      <c r="AR1836" s="138"/>
      <c r="AS1836" s="12"/>
    </row>
    <row r="1837" spans="1:45"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38"/>
      <c r="AR1837" s="138"/>
      <c r="AS1837" s="12"/>
    </row>
    <row r="1838" spans="1:45"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38"/>
      <c r="AR1838" s="138"/>
      <c r="AS1838" s="12"/>
    </row>
    <row r="1839" spans="1:45"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38"/>
      <c r="AR1839" s="138"/>
      <c r="AS1839" s="12"/>
    </row>
    <row r="1840" spans="1:45"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38"/>
      <c r="AR1840" s="138"/>
      <c r="AS1840" s="12"/>
    </row>
    <row r="1841" spans="1:45"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38"/>
      <c r="AR1841" s="138"/>
      <c r="AS1841" s="12"/>
    </row>
    <row r="1842" spans="1:45"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38"/>
      <c r="AR1842" s="138"/>
      <c r="AS1842" s="12"/>
    </row>
    <row r="1843" spans="1:45"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38"/>
      <c r="AR1843" s="138"/>
      <c r="AS1843" s="12"/>
    </row>
    <row r="1844" spans="1:45"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38"/>
      <c r="AR1844" s="138"/>
      <c r="AS1844" s="12"/>
    </row>
    <row r="1845" spans="1:45"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38"/>
      <c r="AR1845" s="138"/>
      <c r="AS1845" s="12"/>
    </row>
    <row r="1846" spans="1:45"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38"/>
      <c r="AR1846" s="138"/>
      <c r="AS1846" s="12"/>
    </row>
    <row r="1847" spans="1:45"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38"/>
      <c r="AR1847" s="138"/>
      <c r="AS1847" s="12"/>
    </row>
    <row r="1848" spans="1:45"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38"/>
      <c r="AR1848" s="138"/>
      <c r="AS1848" s="12"/>
    </row>
    <row r="1849" spans="1:45"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38"/>
      <c r="AR1849" s="138"/>
      <c r="AS1849" s="12"/>
    </row>
    <row r="1850" spans="1:45"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38"/>
      <c r="AS1850" s="12"/>
    </row>
    <row r="1851" spans="1:45"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38"/>
      <c r="AS1851" s="12"/>
    </row>
    <row r="1852" spans="1:45"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38"/>
      <c r="AS1852" s="12"/>
    </row>
    <row r="1853" spans="1:45"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38"/>
      <c r="AR1853" s="138"/>
      <c r="AS1853" s="12"/>
    </row>
    <row r="1854" spans="1:45"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38"/>
      <c r="AR1854" s="138"/>
      <c r="AS1854" s="12"/>
    </row>
    <row r="1855" spans="1:45"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38"/>
      <c r="AR1855" s="138"/>
      <c r="AS1855" s="12"/>
    </row>
    <row r="1856" spans="1:45"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38"/>
      <c r="AR1856" s="138"/>
      <c r="AS1856" s="12"/>
    </row>
    <row r="1857" spans="1:45"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38"/>
      <c r="AR1857" s="138"/>
      <c r="AS1857" s="12"/>
    </row>
    <row r="1858" spans="1:45"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38"/>
      <c r="AR1858" s="138"/>
      <c r="AS1858" s="12"/>
    </row>
    <row r="1859" spans="1:45"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38"/>
      <c r="AS1859" s="12"/>
    </row>
    <row r="1860" spans="1:45"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38"/>
      <c r="AR1860" s="138"/>
      <c r="AS1860" s="12"/>
    </row>
    <row r="1861" spans="1:45"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38"/>
      <c r="AR1861" s="138"/>
      <c r="AS1861" s="12"/>
    </row>
    <row r="1862" spans="1:45"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38"/>
      <c r="AR1862" s="138"/>
      <c r="AS1862" s="12"/>
    </row>
    <row r="1863" spans="1:45"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38"/>
      <c r="AR1863" s="138"/>
      <c r="AS1863" s="12"/>
    </row>
    <row r="1864" spans="1:45"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38"/>
      <c r="AR1864" s="138"/>
      <c r="AS1864" s="12"/>
    </row>
    <row r="1865" spans="1:45"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38"/>
      <c r="AR1865" s="138"/>
      <c r="AS1865" s="12"/>
    </row>
    <row r="1866" spans="1:45"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38"/>
      <c r="AR1866" s="138"/>
      <c r="AS1866" s="12"/>
    </row>
    <row r="1867" spans="1:45"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38"/>
      <c r="AR1867" s="138"/>
      <c r="AS1867" s="12"/>
    </row>
  </sheetData>
  <sheetProtection algorithmName="SHA-512" hashValue="ePd3uN7yhe+c7GHH3pMsNIDy59/rbTJ7t4sthUyQdBwMFY1Sv3+9wKTl2lAXrSv5t0oD8coBmOFihkEqu1kV4w==" saltValue="c9K6Nm9IzJae+7LYurbmnA==" spinCount="100000" sheet="1" objects="1" scenarios="1"/>
  <mergeCells count="6">
    <mergeCell ref="E4:AR4"/>
    <mergeCell ref="E13:AR13"/>
    <mergeCell ref="E23:AR23"/>
    <mergeCell ref="E27:AR27"/>
    <mergeCell ref="E35:AR35"/>
    <mergeCell ref="E16:AR16"/>
  </mergeCells>
  <pageMargins left="0.7" right="0.7" top="0.75" bottom="0.75" header="0.3" footer="0.3"/>
  <pageSetup orientation="portrait" horizontalDpi="1200" verticalDpi="1200" r:id="rId1"/>
  <ignoredErrors>
    <ignoredError sqref="AR13 AR35 E35:X35 E13:X13 I9:W9 AR16 AR23 AR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December 2019</v>
      </c>
      <c r="B1" s="264"/>
      <c r="C1" s="264"/>
      <c r="D1" s="264"/>
      <c r="E1" s="264"/>
      <c r="S1" s="180" t="str">
        <f>Table!AR2</f>
        <v>Updated by Corporate Economics on January 24, 2020</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43852</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43852</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43840</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43840</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43840</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43853</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48030</v>
      </c>
      <c r="AN19" s="54">
        <v>49070</v>
      </c>
      <c r="AO19" s="54" t="e">
        <v>#N/A</v>
      </c>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43853</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-2.0395676116663264</v>
      </c>
      <c r="AN20" s="53">
        <v>0.55327868852459439</v>
      </c>
      <c r="AO20" s="53" t="e">
        <v>#N/A</v>
      </c>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43853</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14990</v>
      </c>
      <c r="AN21" s="54">
        <v>15210</v>
      </c>
      <c r="AO21" s="54" t="e">
        <v>#N/A</v>
      </c>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43853</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-1.6404199475065662</v>
      </c>
      <c r="AN22" s="53">
        <v>0.19762845849802257</v>
      </c>
      <c r="AO22" s="53" t="e">
        <v>#N/A</v>
      </c>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43840</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43832</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2.5768974010867085</v>
      </c>
      <c r="AK24" s="53">
        <v>1.6951011120960091</v>
      </c>
      <c r="AL24" s="53">
        <v>4.3265610329489945</v>
      </c>
      <c r="AM24" s="53">
        <v>4.5222580225968256</v>
      </c>
      <c r="AN24" s="53" t="e">
        <v>#N/A</v>
      </c>
      <c r="AO24" s="53" t="e">
        <v>#N/A</v>
      </c>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43840</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61">
        <v>2.9169308814204209</v>
      </c>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43840</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61">
        <v>3.6700012052549136</v>
      </c>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43840</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v>56.97</v>
      </c>
      <c r="AO27" s="59">
        <v>59.82</v>
      </c>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43832</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43840</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43832</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1.5767518640894762</v>
      </c>
      <c r="AE30" s="53">
        <v>1.0316021264302977</v>
      </c>
      <c r="AF30" s="53">
        <v>1.3558493528335935</v>
      </c>
      <c r="AG30" s="53">
        <v>1.6685879485113686</v>
      </c>
      <c r="AH30" s="53">
        <v>1.5422965890704354</v>
      </c>
      <c r="AI30" s="53">
        <v>1.6988887479935322</v>
      </c>
      <c r="AJ30" s="53">
        <v>1.4723111429380653</v>
      </c>
      <c r="AK30" s="53">
        <v>1.5173425988786349</v>
      </c>
      <c r="AL30" s="53">
        <v>1.5215597064874187</v>
      </c>
      <c r="AM30" s="53">
        <v>1.2027601442062164</v>
      </c>
      <c r="AN30" s="53" t="e">
        <v>#N/A</v>
      </c>
      <c r="AO30" s="53" t="e">
        <v>#N/A</v>
      </c>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43832</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43832</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43854</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6.6476776437913268</v>
      </c>
      <c r="AM33" s="53">
        <v>6.6631967140771327</v>
      </c>
      <c r="AN33" s="53">
        <v>6.601778545373957</v>
      </c>
      <c r="AO33" s="53" t="e">
        <v>#N/A</v>
      </c>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43854</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2.6854519592297872</v>
      </c>
      <c r="AM34" s="53">
        <v>2.6790435812000446</v>
      </c>
      <c r="AN34" s="53">
        <v>2.6713318556357977</v>
      </c>
      <c r="AO34" s="53" t="e">
        <v>#N/A</v>
      </c>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43840</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43840</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t="e">
        <v>#N/A</v>
      </c>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43845</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43845</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43845</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43852</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6.8817398667501575</v>
      </c>
      <c r="AM41" s="53">
        <v>6.8251168253998546</v>
      </c>
      <c r="AN41" s="53">
        <v>6.6594676386003773</v>
      </c>
      <c r="AO41" s="53" t="e">
        <v>#N/A</v>
      </c>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43852</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6.1463510000000001</v>
      </c>
      <c r="AM42" s="53">
        <v>6.2636820000000002</v>
      </c>
      <c r="AN42" s="53">
        <v>6.0998999999999999</v>
      </c>
      <c r="AO42" s="53" t="e">
        <v>#N/A</v>
      </c>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43840</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t="e">
        <v>#N/A</v>
      </c>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43857</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357.73022800000001</v>
      </c>
      <c r="AF46" s="53">
        <v>348.366939</v>
      </c>
      <c r="AG46" s="53">
        <v>393.51106600000003</v>
      </c>
      <c r="AH46" s="53">
        <v>334.38160399999998</v>
      </c>
      <c r="AI46" s="53">
        <v>360.18556100000001</v>
      </c>
      <c r="AJ46" s="53">
        <v>350.147809</v>
      </c>
      <c r="AK46" s="53">
        <v>354.86428999999998</v>
      </c>
      <c r="AL46" s="53">
        <v>407.23015600000002</v>
      </c>
      <c r="AM46" s="53">
        <v>547.55578300000002</v>
      </c>
      <c r="AN46" s="53">
        <v>1155.9815719999999</v>
      </c>
      <c r="AO46" s="53">
        <v>300.53037999999998</v>
      </c>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43852</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43648</v>
      </c>
      <c r="F19" s="54">
        <v>85735</v>
      </c>
      <c r="G19" s="54">
        <v>72511.666666666672</v>
      </c>
      <c r="H19" s="54">
        <v>54105</v>
      </c>
      <c r="I19" s="54" t="e">
        <v>#N/A</v>
      </c>
    </row>
    <row r="20" spans="1:9" x14ac:dyDescent="0.2">
      <c r="A20" s="50" t="s">
        <v>188</v>
      </c>
      <c r="C20" s="50" t="s">
        <v>15</v>
      </c>
      <c r="D20" s="101" t="s">
        <v>183</v>
      </c>
      <c r="E20" s="100">
        <v>43648</v>
      </c>
      <c r="F20" s="59">
        <v>68.670076726342714</v>
      </c>
      <c r="G20" s="59">
        <v>-15.423494877626787</v>
      </c>
      <c r="H20" s="59">
        <v>-25.384420897786562</v>
      </c>
      <c r="I20" s="59" t="e">
        <v>#N/A</v>
      </c>
    </row>
    <row r="21" spans="1:9" x14ac:dyDescent="0.2">
      <c r="A21" s="50" t="s">
        <v>189</v>
      </c>
      <c r="C21" s="50" t="s">
        <v>13</v>
      </c>
      <c r="D21" s="101" t="s">
        <v>183</v>
      </c>
      <c r="E21" s="100">
        <v>43651</v>
      </c>
      <c r="F21" s="54">
        <v>28089.166666666668</v>
      </c>
      <c r="G21" s="54">
        <v>24750.833333333332</v>
      </c>
      <c r="H21" s="54">
        <v>17529.166666666668</v>
      </c>
      <c r="I21" s="54" t="e">
        <v>#N/A</v>
      </c>
    </row>
    <row r="22" spans="1:9" x14ac:dyDescent="0.2">
      <c r="A22" s="50" t="s">
        <v>190</v>
      </c>
      <c r="C22" s="50" t="s">
        <v>15</v>
      </c>
      <c r="D22" s="101" t="s">
        <v>183</v>
      </c>
      <c r="E22" s="100">
        <v>43651</v>
      </c>
      <c r="F22" s="59">
        <v>71.755414012738868</v>
      </c>
      <c r="G22" s="59">
        <v>-11.884771709140541</v>
      </c>
      <c r="H22" s="59">
        <v>-29.177468772095207</v>
      </c>
      <c r="I22" s="59" t="e">
        <v>#N/A</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43556</v>
      </c>
      <c r="F24" s="53">
        <v>-1.5828588574300473</v>
      </c>
      <c r="G24" s="53">
        <v>0.65897399813517055</v>
      </c>
      <c r="H24" s="53">
        <v>1.3653228710378329</v>
      </c>
      <c r="I24" s="53" t="e">
        <v>#N/A</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43840</v>
      </c>
      <c r="F27" s="53">
        <v>43.144166666666671</v>
      </c>
      <c r="G27" s="53">
        <v>50.884166666666665</v>
      </c>
      <c r="H27" s="53">
        <v>64.938333333333333</v>
      </c>
      <c r="I27" s="53">
        <v>56.975000000000016</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43802</v>
      </c>
      <c r="F30" s="53">
        <v>1.0657640742418151</v>
      </c>
      <c r="G30" s="53">
        <v>3.203168253077382</v>
      </c>
      <c r="H30" s="53">
        <v>2.2107986762504694</v>
      </c>
      <c r="I30" s="53" t="e">
        <v>#N/A</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43573</v>
      </c>
      <c r="F33" s="53">
        <v>74.896253553474452</v>
      </c>
      <c r="G33" s="53">
        <v>80.209418980292426</v>
      </c>
      <c r="H33" s="53">
        <v>81.80024552027443</v>
      </c>
      <c r="I33" s="53" t="e">
        <v>#N/A</v>
      </c>
    </row>
    <row r="34" spans="1:9" x14ac:dyDescent="0.2">
      <c r="A34" s="50" t="s">
        <v>216</v>
      </c>
      <c r="D34" s="101" t="s">
        <v>183</v>
      </c>
      <c r="E34" s="100">
        <v>43573</v>
      </c>
      <c r="F34" s="59">
        <v>29.321695247980188</v>
      </c>
      <c r="G34" s="59">
        <v>31.730509530535723</v>
      </c>
      <c r="H34" s="59">
        <v>31.858031927935311</v>
      </c>
      <c r="I34" s="59" t="e">
        <v>#N/A</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43504</v>
      </c>
      <c r="F37" s="54">
        <v>5427</v>
      </c>
      <c r="G37" s="54">
        <v>5008</v>
      </c>
      <c r="H37" s="54">
        <v>4925</v>
      </c>
      <c r="I37" s="54" t="e">
        <v>#N/A</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43620</v>
      </c>
      <c r="F41" s="53">
        <v>71.554266115944003</v>
      </c>
      <c r="G41" s="53">
        <v>78.864432539013535</v>
      </c>
      <c r="H41" s="53">
        <v>82.896284906649413</v>
      </c>
      <c r="I41" s="53" t="e">
        <v>#N/A</v>
      </c>
    </row>
    <row r="42" spans="1:9" x14ac:dyDescent="0.2">
      <c r="A42" s="50" t="s">
        <v>224</v>
      </c>
      <c r="C42" s="50" t="s">
        <v>138</v>
      </c>
      <c r="D42" s="101" t="s">
        <v>183</v>
      </c>
      <c r="E42" s="100">
        <v>43620</v>
      </c>
      <c r="F42" s="53">
        <v>63.020004</v>
      </c>
      <c r="G42" s="53">
        <v>71.650746999999996</v>
      </c>
      <c r="H42" s="53">
        <v>76.832944000000012</v>
      </c>
      <c r="I42" s="53" t="e">
        <v>#N/A</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43504</v>
      </c>
      <c r="F45" s="54">
        <v>121</v>
      </c>
      <c r="G45" s="54">
        <v>131</v>
      </c>
      <c r="H45" s="54">
        <v>162</v>
      </c>
      <c r="I45" s="54" t="e">
        <v>#N/A</v>
      </c>
    </row>
    <row r="46" spans="1:9" x14ac:dyDescent="0.2">
      <c r="A46" s="50" t="s">
        <v>228</v>
      </c>
      <c r="C46" s="50" t="s">
        <v>154</v>
      </c>
      <c r="D46" s="101" t="s">
        <v>183</v>
      </c>
      <c r="E46" s="100">
        <v>43857</v>
      </c>
      <c r="F46" s="53">
        <v>4584.7849480000004</v>
      </c>
      <c r="G46" s="53">
        <v>4571.9860309999995</v>
      </c>
      <c r="H46" s="53">
        <v>4550.4057459999995</v>
      </c>
      <c r="I46" s="53">
        <v>5174.0974239999996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1"/>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43852</v>
      </c>
      <c r="C15" s="49">
        <v>43852</v>
      </c>
      <c r="D15" s="49">
        <v>43840</v>
      </c>
      <c r="E15" s="49">
        <v>43840</v>
      </c>
      <c r="F15" s="49">
        <v>43840</v>
      </c>
      <c r="G15" s="49">
        <v>43853</v>
      </c>
      <c r="H15" s="49">
        <v>43853</v>
      </c>
      <c r="I15" s="49">
        <v>43853</v>
      </c>
      <c r="J15" s="49">
        <v>43853</v>
      </c>
      <c r="K15" s="49">
        <v>43840</v>
      </c>
      <c r="L15" s="49">
        <v>43832</v>
      </c>
      <c r="M15" s="49">
        <v>43840</v>
      </c>
      <c r="N15" s="49">
        <v>43840</v>
      </c>
      <c r="O15" s="49">
        <v>43840</v>
      </c>
      <c r="P15" s="49">
        <v>43832</v>
      </c>
      <c r="Q15" s="49">
        <v>43840</v>
      </c>
      <c r="R15" s="49">
        <v>43832</v>
      </c>
      <c r="S15" s="49">
        <v>43832</v>
      </c>
      <c r="T15" s="49">
        <v>43832</v>
      </c>
      <c r="U15" s="49">
        <v>43854</v>
      </c>
      <c r="V15" s="49">
        <v>43854</v>
      </c>
      <c r="W15" s="49">
        <v>43188</v>
      </c>
      <c r="X15" s="49">
        <v>43840</v>
      </c>
      <c r="Y15" s="49">
        <v>43840</v>
      </c>
      <c r="Z15" s="49">
        <v>43845</v>
      </c>
      <c r="AA15" s="49">
        <v>43845</v>
      </c>
      <c r="AB15" s="49">
        <v>43845</v>
      </c>
      <c r="AC15" s="49">
        <v>43852</v>
      </c>
      <c r="AD15" s="49">
        <v>43852</v>
      </c>
      <c r="AE15" s="49">
        <v>43714</v>
      </c>
      <c r="AF15" s="49">
        <v>43714</v>
      </c>
      <c r="AG15" s="49">
        <v>43840</v>
      </c>
      <c r="AH15" s="49">
        <v>43857</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1.5767518640894762</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1.0316021264302977</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1.3558493528335935</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1.6685879485113686</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1.5422965890704354</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2.7838101010734695</v>
      </c>
      <c r="M45" s="61">
        <v>2.4459974587039301</v>
      </c>
      <c r="N45" s="61">
        <v>2.2751057149906773</v>
      </c>
      <c r="O45" s="59">
        <v>54.66</v>
      </c>
      <c r="P45" s="60">
        <v>0.74050000000000005</v>
      </c>
      <c r="Q45" s="53">
        <v>1290.7254551532151</v>
      </c>
      <c r="R45" s="53">
        <v>1.6988887479935322</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2.5768974010867085</v>
      </c>
      <c r="M46" s="61">
        <v>2.6871401151631558</v>
      </c>
      <c r="N46" s="61">
        <v>2.648508718719822</v>
      </c>
      <c r="O46" s="59">
        <v>57.36</v>
      </c>
      <c r="P46" s="60">
        <v>1.0555000000000001</v>
      </c>
      <c r="Q46" s="53">
        <v>1294.9099420016573</v>
      </c>
      <c r="R46" s="53">
        <v>1.4723111429380653</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1.6951011120960091</v>
      </c>
      <c r="M47" s="61">
        <v>4.1477640959170392</v>
      </c>
      <c r="N47" s="61">
        <v>4.7087937285305248</v>
      </c>
      <c r="O47" s="59">
        <v>54.81</v>
      </c>
      <c r="P47" s="60">
        <v>1.0105999999999999</v>
      </c>
      <c r="Q47" s="53">
        <v>1297.2789856880747</v>
      </c>
      <c r="R47" s="53">
        <v>1.5173425988786349</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4.3265610329489945</v>
      </c>
      <c r="M48" s="61">
        <v>4.3916720884840776</v>
      </c>
      <c r="N48" s="61">
        <v>4.9771356041242942</v>
      </c>
      <c r="O48" s="59">
        <v>56.95</v>
      </c>
      <c r="P48" s="60">
        <v>0.9476</v>
      </c>
      <c r="Q48" s="53">
        <v>1300.1598897344388</v>
      </c>
      <c r="R48" s="53">
        <v>1.5215597064874187</v>
      </c>
      <c r="S48" s="59">
        <v>3.95</v>
      </c>
      <c r="T48" s="59">
        <v>2</v>
      </c>
      <c r="U48" s="53">
        <v>6.6476776437913268</v>
      </c>
      <c r="V48" s="53">
        <v>2.6854519592297872</v>
      </c>
      <c r="W48" s="60" t="e">
        <v>#N/A</v>
      </c>
      <c r="X48" s="54">
        <v>1565</v>
      </c>
      <c r="Y48" s="54">
        <v>461</v>
      </c>
      <c r="Z48" s="54">
        <v>1791</v>
      </c>
      <c r="AA48" s="54">
        <v>443001</v>
      </c>
      <c r="AB48" s="61">
        <v>0.52048823016564949</v>
      </c>
      <c r="AC48" s="53">
        <v>6.8817398667501575</v>
      </c>
      <c r="AD48" s="53">
        <v>6.1463510000000001</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48030</v>
      </c>
      <c r="H49" s="53">
        <v>-2.0395676116663264</v>
      </c>
      <c r="I49" s="54">
        <v>14990</v>
      </c>
      <c r="J49" s="53">
        <v>-1.6404199475065662</v>
      </c>
      <c r="K49" s="59">
        <v>0.86593970493906713</v>
      </c>
      <c r="L49" s="53">
        <v>4.5222580225968256</v>
      </c>
      <c r="M49" s="61">
        <v>3.7966537966537928</v>
      </c>
      <c r="N49" s="61">
        <v>4.8768857291485945</v>
      </c>
      <c r="O49" s="59">
        <v>53.96</v>
      </c>
      <c r="P49" s="60">
        <v>1.8379000000000001</v>
      </c>
      <c r="Q49" s="53">
        <v>1302.6884627689169</v>
      </c>
      <c r="R49" s="53">
        <v>1.2027601442062164</v>
      </c>
      <c r="S49" s="59">
        <v>3.95</v>
      </c>
      <c r="T49" s="59">
        <v>2</v>
      </c>
      <c r="U49" s="53">
        <v>6.6631967140771327</v>
      </c>
      <c r="V49" s="53">
        <v>2.6790435812000446</v>
      </c>
      <c r="W49" s="60" t="e">
        <v>#N/A</v>
      </c>
      <c r="X49" s="54">
        <v>818</v>
      </c>
      <c r="Y49" s="54">
        <v>486</v>
      </c>
      <c r="Z49" s="54">
        <v>1846</v>
      </c>
      <c r="AA49" s="54">
        <v>444906</v>
      </c>
      <c r="AB49" s="61">
        <v>0.60984473075652457</v>
      </c>
      <c r="AC49" s="53">
        <v>6.8251168253998546</v>
      </c>
      <c r="AD49" s="53">
        <v>6.2636820000000002</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49070</v>
      </c>
      <c r="H50" s="53">
        <v>0.55327868852459439</v>
      </c>
      <c r="I50" s="54">
        <v>15210</v>
      </c>
      <c r="J50" s="53">
        <v>0.19762845849802257</v>
      </c>
      <c r="K50" s="59">
        <v>0.31897926634767426</v>
      </c>
      <c r="L50" s="53" t="e">
        <v>#N/A</v>
      </c>
      <c r="M50" s="61">
        <v>3.0254777070063854</v>
      </c>
      <c r="N50" s="61">
        <v>4.491625709374536</v>
      </c>
      <c r="O50" s="59">
        <v>56.97</v>
      </c>
      <c r="P50" s="60">
        <v>2.4024000000000001</v>
      </c>
      <c r="Q50" s="53">
        <v>1305.610914893959</v>
      </c>
      <c r="R50" s="53" t="e">
        <v>#N/A</v>
      </c>
      <c r="S50" s="59">
        <v>3.95</v>
      </c>
      <c r="T50" s="59">
        <v>2</v>
      </c>
      <c r="U50" s="53">
        <v>6.601778545373957</v>
      </c>
      <c r="V50" s="53">
        <v>2.6713318556357977</v>
      </c>
      <c r="W50" s="60" t="e">
        <v>#N/A</v>
      </c>
      <c r="X50" s="54">
        <v>954</v>
      </c>
      <c r="Y50" s="54">
        <v>480</v>
      </c>
      <c r="Z50" s="54">
        <v>1430</v>
      </c>
      <c r="AA50" s="54">
        <v>426687</v>
      </c>
      <c r="AB50" s="61">
        <v>0.60159865376525035</v>
      </c>
      <c r="AC50" s="53">
        <v>6.6594676386003773</v>
      </c>
      <c r="AD50" s="53">
        <v>6.0998999999999999</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t="e">
        <v>#N/A</v>
      </c>
      <c r="H51" s="53" t="e">
        <v>#N/A</v>
      </c>
      <c r="I51" s="54" t="e">
        <v>#N/A</v>
      </c>
      <c r="J51" s="53" t="e">
        <v>#N/A</v>
      </c>
      <c r="K51" s="59">
        <v>0.67221510883483937</v>
      </c>
      <c r="L51" s="53" t="e">
        <v>#N/A</v>
      </c>
      <c r="M51" s="61">
        <v>2.9169308814204209</v>
      </c>
      <c r="N51" s="61">
        <v>3.6700012052549136</v>
      </c>
      <c r="O51" s="59">
        <v>59.82</v>
      </c>
      <c r="P51" s="60">
        <v>2.4337</v>
      </c>
      <c r="Q51" s="53">
        <v>1308.4495226332401</v>
      </c>
      <c r="R51" s="53" t="e">
        <v>#N/A</v>
      </c>
      <c r="S51" s="59">
        <v>3.95</v>
      </c>
      <c r="T51" s="59">
        <v>2</v>
      </c>
      <c r="U51" s="53" t="e">
        <v>#N/A</v>
      </c>
      <c r="V51" s="53" t="e">
        <v>#N/A</v>
      </c>
      <c r="W51" s="60" t="e">
        <v>#N/A</v>
      </c>
      <c r="X51" s="54">
        <v>2130</v>
      </c>
      <c r="Y51" s="54" t="e">
        <v>#N/A</v>
      </c>
      <c r="Z51" s="54">
        <v>1092</v>
      </c>
      <c r="AA51" s="54">
        <v>430641</v>
      </c>
      <c r="AB51" s="61">
        <v>0.78844765342960288</v>
      </c>
      <c r="AC51" s="53" t="e">
        <v>#N/A</v>
      </c>
      <c r="AD51" s="53" t="e">
        <v>#N/A</v>
      </c>
      <c r="AE51" s="54" t="e">
        <v>#N/A</v>
      </c>
      <c r="AF51" s="54" t="e">
        <v>#N/A</v>
      </c>
      <c r="AG51" s="54" t="e">
        <v>#N/A</v>
      </c>
      <c r="AH51" s="53">
        <v>300.53037999999998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6E85DD87-946F-4164-AB8B-D64506CE077A}"/>
</file>

<file path=customXml/itemProps2.xml><?xml version="1.0" encoding="utf-8"?>
<ds:datastoreItem xmlns:ds="http://schemas.openxmlformats.org/officeDocument/2006/customXml" ds:itemID="{44EF851B-B761-4107-81C4-8E4D028906CD}"/>
</file>

<file path=customXml/itemProps3.xml><?xml version="1.0" encoding="utf-8"?>
<ds:datastoreItem xmlns:ds="http://schemas.openxmlformats.org/officeDocument/2006/customXml" ds:itemID="{FC1FCD89-9CEB-4683-BF56-C1C0233B7302}"/>
</file>

<file path=customXml/itemProps4.xml><?xml version="1.0" encoding="utf-8"?>
<ds:datastoreItem xmlns:ds="http://schemas.openxmlformats.org/officeDocument/2006/customXml" ds:itemID="{6D3C0616-F108-476A-9205-5D56E85B1CFC}"/>
</file>

<file path=customXml/itemProps5.xml><?xml version="1.0" encoding="utf-8"?>
<ds:datastoreItem xmlns:ds="http://schemas.openxmlformats.org/officeDocument/2006/customXml" ds:itemID="{0A697D04-01E2-45D4-A2F4-CA3AF50BD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2020-01-27T22:12:42Z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