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72CEA7CA-80DD-4FAC-85F4-5DAFF353925F}" xr6:coauthVersionLast="45" xr6:coauthVersionMax="45" xr10:uidLastSave="{00000000-0000-0000-0000-000000000000}"/>
  <workbookProtection workbookAlgorithmName="SHA-512" workbookHashValue="ALEE0m7mr5W2m/ynrXS4EZbAwJ0tqH988QEU7j64Y1lHqdsn77x9+M2a3Rl+Y7LzTFR1HYOONPq8/8FRlf0K6g==" workbookSaltValue="l11NvuHZQ0Lsi/j0S5ENaA==" workbookSpinCount="100000" lockStructure="1"/>
  <bookViews>
    <workbookView xWindow="1275" yWindow="-120" windowWidth="22845"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dXdata!$A$16:$AH$74</definedName>
    <definedName name="DATA" localSheetId="3">'dXdata - Annual'!$F$12:$I$46</definedName>
    <definedName name="DATA" localSheetId="2">'dXdata - Monthly'!$F$12:$BL$46</definedName>
    <definedName name="DATES" localSheetId="5">dXdata!$A$16:$A$74</definedName>
    <definedName name="DATES" localSheetId="3">'dXdata - Annual'!$F$12:$I$12</definedName>
    <definedName name="DATES" localSheetId="2">'dXdata - Monthly'!$F$12:$BL$12</definedName>
    <definedName name="IDS" localSheetId="5">dXdata!$B$7:$AH$7</definedName>
    <definedName name="IDS" localSheetId="3">'dXdata - Annual'!$B$7:$AH$7</definedName>
    <definedName name="IDS" localSheetId="2">'dXdata - Monthly'!$B$7:$AH$7</definedName>
    <definedName name="OBS" localSheetId="5">dXdata!$B$16:$AH$74</definedName>
    <definedName name="OBS" localSheetId="3">'dXdata - Annual'!$F$13:$I$46</definedName>
    <definedName name="OBS" localSheetId="2">'dXdata - Monthly'!$F$13:$BL$46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36" i="1" l="1"/>
  <c r="AY36" i="1"/>
  <c r="AZ36" i="1"/>
  <c r="BA36" i="1"/>
  <c r="BB36" i="1"/>
  <c r="BC36" i="1"/>
  <c r="AX37" i="1"/>
  <c r="AY37" i="1"/>
  <c r="AZ37" i="1"/>
  <c r="BA37" i="1"/>
  <c r="BB37" i="1"/>
  <c r="BC37" i="1"/>
  <c r="AX38" i="1"/>
  <c r="AY38" i="1"/>
  <c r="AZ38" i="1"/>
  <c r="BA38" i="1"/>
  <c r="BB38" i="1"/>
  <c r="BC38" i="1"/>
  <c r="AX39" i="1"/>
  <c r="AY39" i="1"/>
  <c r="AZ39" i="1"/>
  <c r="BA39" i="1"/>
  <c r="BB39" i="1"/>
  <c r="BC39" i="1"/>
  <c r="AX28" i="1"/>
  <c r="AY28" i="1"/>
  <c r="AZ28" i="1"/>
  <c r="BA28" i="1"/>
  <c r="BB28" i="1"/>
  <c r="BC28" i="1"/>
  <c r="AX29" i="1"/>
  <c r="AY29" i="1"/>
  <c r="AZ29" i="1"/>
  <c r="BA29" i="1"/>
  <c r="BB29" i="1"/>
  <c r="BC29" i="1"/>
  <c r="AX30" i="1"/>
  <c r="AY30" i="1"/>
  <c r="AZ30" i="1"/>
  <c r="BA30" i="1"/>
  <c r="BB30" i="1"/>
  <c r="BC30" i="1"/>
  <c r="AX31" i="1"/>
  <c r="AY31" i="1"/>
  <c r="AZ31" i="1"/>
  <c r="BA31" i="1"/>
  <c r="BB31" i="1"/>
  <c r="BC31" i="1"/>
  <c r="AX32" i="1"/>
  <c r="AY32" i="1"/>
  <c r="AZ32" i="1"/>
  <c r="BA32" i="1"/>
  <c r="BB32" i="1"/>
  <c r="BC32" i="1"/>
  <c r="AX33" i="1"/>
  <c r="AY33" i="1"/>
  <c r="AZ33" i="1"/>
  <c r="BA33" i="1"/>
  <c r="BB33" i="1"/>
  <c r="BC33" i="1"/>
  <c r="AX34" i="1"/>
  <c r="AY34" i="1"/>
  <c r="AZ34" i="1"/>
  <c r="BA34" i="1"/>
  <c r="BB34" i="1"/>
  <c r="BC34" i="1"/>
  <c r="AX24" i="1"/>
  <c r="AY24" i="1"/>
  <c r="AZ24" i="1"/>
  <c r="BA24" i="1"/>
  <c r="BB24" i="1"/>
  <c r="BC24" i="1"/>
  <c r="AX25" i="1"/>
  <c r="AY25" i="1"/>
  <c r="AZ25" i="1"/>
  <c r="BA25" i="1"/>
  <c r="BB25" i="1"/>
  <c r="BC25" i="1"/>
  <c r="AX26" i="1"/>
  <c r="AY26" i="1"/>
  <c r="AZ26" i="1"/>
  <c r="BA26" i="1"/>
  <c r="BB26" i="1"/>
  <c r="BC26" i="1"/>
  <c r="AX17" i="1"/>
  <c r="AY17" i="1"/>
  <c r="AZ17" i="1"/>
  <c r="BA17" i="1"/>
  <c r="BB17" i="1"/>
  <c r="BC17" i="1"/>
  <c r="AX18" i="1"/>
  <c r="AY18" i="1"/>
  <c r="AZ18" i="1"/>
  <c r="BA18" i="1"/>
  <c r="BB18" i="1"/>
  <c r="BC18" i="1"/>
  <c r="AX19" i="1"/>
  <c r="AY19" i="1"/>
  <c r="AZ19" i="1"/>
  <c r="BA19" i="1"/>
  <c r="BB19" i="1"/>
  <c r="BC19" i="1"/>
  <c r="AX20" i="1"/>
  <c r="AY20" i="1"/>
  <c r="AZ20" i="1"/>
  <c r="BA20" i="1"/>
  <c r="BB20" i="1"/>
  <c r="BC20" i="1"/>
  <c r="AX21" i="1"/>
  <c r="AY21" i="1"/>
  <c r="AZ21" i="1"/>
  <c r="BA21" i="1"/>
  <c r="BB21" i="1"/>
  <c r="BC21" i="1"/>
  <c r="AX22" i="1"/>
  <c r="AY22" i="1"/>
  <c r="AZ22" i="1"/>
  <c r="BA22" i="1"/>
  <c r="BB22" i="1"/>
  <c r="BC22" i="1"/>
  <c r="AX14" i="1"/>
  <c r="AY14" i="1"/>
  <c r="AZ14" i="1"/>
  <c r="BA14" i="1"/>
  <c r="BB14" i="1"/>
  <c r="BC14" i="1"/>
  <c r="AX15" i="1"/>
  <c r="AY15" i="1"/>
  <c r="AZ15" i="1"/>
  <c r="BA15" i="1"/>
  <c r="BB15" i="1"/>
  <c r="BC15" i="1"/>
  <c r="AX5" i="1"/>
  <c r="AY5" i="1"/>
  <c r="AZ5" i="1"/>
  <c r="BA5" i="1"/>
  <c r="BB5" i="1"/>
  <c r="BC5" i="1"/>
  <c r="AX6" i="1"/>
  <c r="AY6" i="1"/>
  <c r="AZ6" i="1"/>
  <c r="BA6" i="1"/>
  <c r="BB6" i="1"/>
  <c r="BC6" i="1"/>
  <c r="AX7" i="1"/>
  <c r="AY7" i="1"/>
  <c r="AZ7" i="1"/>
  <c r="BA7" i="1"/>
  <c r="BB7" i="1"/>
  <c r="BC7" i="1"/>
  <c r="AX8" i="1"/>
  <c r="AY8" i="1"/>
  <c r="AZ8" i="1"/>
  <c r="BA8" i="1"/>
  <c r="BB8" i="1"/>
  <c r="BC8" i="1"/>
  <c r="AX9" i="1"/>
  <c r="AY9" i="1"/>
  <c r="AZ9" i="1"/>
  <c r="BA9" i="1"/>
  <c r="BB9" i="1"/>
  <c r="BC9" i="1"/>
  <c r="AX10" i="1"/>
  <c r="AY10" i="1"/>
  <c r="AZ10" i="1"/>
  <c r="BA10" i="1"/>
  <c r="BB10" i="1"/>
  <c r="BC10" i="1"/>
  <c r="AX11" i="1"/>
  <c r="AY11" i="1"/>
  <c r="AZ11" i="1"/>
  <c r="BA11" i="1"/>
  <c r="BB11" i="1"/>
  <c r="BC11" i="1"/>
  <c r="AX12" i="1"/>
  <c r="AY12" i="1"/>
  <c r="AZ12" i="1"/>
  <c r="BA12" i="1"/>
  <c r="BB12" i="1"/>
  <c r="BC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<sst xmlns="http://schemas.openxmlformats.org/spreadsheetml/2006/main" count="652" uniqueCount="262">
  <si>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</si>
  <si>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</si>
  <si>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</si>
  <si>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</si>
  <si>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</si>
  <si>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</si>
  <si>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</si>
  <si>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</si>
  <si>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</si>
  <si>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</si>
  <si>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</si>
  <si>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</si>
  <si>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</si>
  <si>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</si>
  <si>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</si>
  <si>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</si>
  <si>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</si>
  <si>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</si>
  <si>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</si>
  <si>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</si>
  <si>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</si>
  <si>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</si>
  <si>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</si>
  <si>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</si>
  <si>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</si>
  <si>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</si>
  <si>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</si>
  <si>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</si>
  <si>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</si>
  <si>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</si>
  <si>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</si>
  <si>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</si>
  <si>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</si>
  <si>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</si>
  <si>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</si>
  <si>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</si>
  <si>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</si>
  <si>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</si>
  <si>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</si>
  <si>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</si>
  <si>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</si>
  <si>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</si>
  <si>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</si>
  <si>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</si>
  <si>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</si>
  <si>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</si>
  <si>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</si>
  <si>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</si>
  <si>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</si>
  <si>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</si>
  <si>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</si>
  <si>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</si>
  <si>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</si>
  <si>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</si>
  <si>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</si>
  <si>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</si>
  <si>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</si>
  <si>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</si>
  <si>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</si>
  <si>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</si>
  <si>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</si>
  <si>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</si>
  <si>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</si>
  <si>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</si>
  <si>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</si>
  <si>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</si>
  <si>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</si>
  <si>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</si>
  <si>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</si>
  <si>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</si>
  <si>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</si>
  <si>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</si>
  <si>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</si>
  <si>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</si>
  <si>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</si>
  <si>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</si>
  <si>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</si>
  <si>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</si>
  <si>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</si>
  <si>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</si>
  <si>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</si>
  <si>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</si>
  <si>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</si>
  <si>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</si>
  <si>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</si>
  <si>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</si>
  <si>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</si>
  <si>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</si>
  <si>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</si>
  <si>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</si>
  <si>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</si>
  <si>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</si>
  <si>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</si>
  <si>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</si>
  <si>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</si>
  <si>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</si>
  <si>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</si>
  <si>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</si>
  <si>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</si>
  <si>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</si>
  <si>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</si>
  <si>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</si>
  <si>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</si>
  <si>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</si>
  <si>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</si>
  <si>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</si>
  <si>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</si>
  <si>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</si>
  <si>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</si>
  <si>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</si>
  <si>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</si>
  <si>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</si>
  <si>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</si>
  <si>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</si>
  <si>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</si>
  <si>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</si>
  <si>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</si>
  <si>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</si>
  <si>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</si>
  <si>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</si>
  <si>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</si>
  <si>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</si>
  <si>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</si>
  <si>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</si>
  <si>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</si>
  <si>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</si>
  <si>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</si>
  <si>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</si>
  <si>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</si>
  <si>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</si>
  <si>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</si>
  <si>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</si>
  <si>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</si>
  <si>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</si>
  <si>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</si>
  <si>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</si>
  <si>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</si>
  <si>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</si>
  <si>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</si>
  <si>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</si>
  <si>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</si>
  <si>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</si>
  <si>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</si>
  <si>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</si>
  <si>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</si>
  <si>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</si>
  <si>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</si>
  <si>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</si>
  <si>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</si>
  <si>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</si>
  <si>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</si>
  <si>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</si>
  <si>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</si>
  <si>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</si>
  <si>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</si>
  <si>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</si>
  <si>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</si>
  <si>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</si>
  <si>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</si>
  <si>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</si>
  <si>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</si>
  <si>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</si>
  <si>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</si>
  <si>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</si>
  <si>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</si>
  <si>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</si>
  <si>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</si>
  <si>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</si>
  <si>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</si>
  <si>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</si>
  <si>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</si>
  <si>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</si>
  <si>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</si>
  <si>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</si>
  <si>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</si>
  <si>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</si>
  <si>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</si>
  <si>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</si>
  <si>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</si>
  <si>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</si>
  <si>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</si>
  <si>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</si>
  <si>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</si>
  <si>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</si>
  <si>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</si>
  <si>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</si>
  <si>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</si>
  <si>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</si>
  <si>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</si>
  <si>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</si>
  <si>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</si>
  <si>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</si>
  <si>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</si>
  <si>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</si>
  <si>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</si>
  <si>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</si>
  <si>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</si>
  <si>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</si>
  <si>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</si>
  <si>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</si>
  <si>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</si>
  <si>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</si>
  <si>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</si>
  <si>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</si>
  <si>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</si>
  <si>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</si>
  <si>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</si>
  <si>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</si>
  <si>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</si>
  <si>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</si>
  <si>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</si>
  <si>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</si>
  <si>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</si>
  <si>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</si>
  <si>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</si>
  <si>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</si>
  <si>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</si>
  <si>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</si>
  <si>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</si>
  <si>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</si>
  <si>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</si>
  <si>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</si>
  <si>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</si>
  <si>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</si>
  <si>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</si>
  <si>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</si>
  <si>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</si>
  <si>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</si>
  <si>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</si>
  <si>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</si>
  <si>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</si>
  <si>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</si>
  <si>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</si>
  <si>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</si>
  <si>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</si>
  <si>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</si>
  <si>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</si>
  <si>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</si>
  <si>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</si>
  <si>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</si>
  <si>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</si>
  <si>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</si>
  <si>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</si>
  <si>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</si>
  <si>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</si>
  <si>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</si>
  <si>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</si>
  <si>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</si>
  <si>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</si>
  <si>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</si>
  <si>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</si>
  <si>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</si>
  <si>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</si>
  <si>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</si>
  <si>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</si>
  <si>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</si>
  <si>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</si>
  <si>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</si>
  <si>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</si>
  <si>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</si>
  <si>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November 2021</t>
  </si>
  <si>
    <t>Updated by Corporate Economics on December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</si>
</sst>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24">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X1870"/>
  <sheetViews>
    <sheetView showGridLines="0" tabSelected="1" topLeftCell="E1" zoomScale="70" zoomScaleNormal="70" workbookViewId="0">
      <selection activeCell="BC1" sqref="BC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8.5703125" style="22" customWidth="1"/>
    <col min="6" max="8" width="7.5703125" style="138" customWidth="1"/>
    <col min="9" max="32" width="7.85546875" style="138" hidden="1" customWidth="1"/>
    <col min="33" max="55" width="7.85546875" style="138" customWidth="1"/>
    <col min="56" max="56" width="9.140625" style="12" customWidth="1"/>
    <col min="57" max="13645" width="0" style="5" hidden="1"/>
    <col min="13646" max="13648" width="0" style="4" hidden="1"/>
    <col min="13649" max="16384" width="9.140625" style="4" hidden="1"/>
  </cols>
  <sheetData>
    <row r="1" spans="1:13645" ht="27" customHeight="1" x14ac:dyDescent="0.3">
      <c r="E1" s="224"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row>
    <row r="2" spans="1:13645"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c r="AY2" s="194"/>
      <c r="AZ2" s="194"/>
      <c r="BA2" s="194"/>
      <c r="BB2" s="194"/>
      <c r="BC2" s="194" t="s">
        <v>261</v>
      </c>
    </row>
    <row r="3" spans="1:13645"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2">
        <v>44348</v>
      </c>
      <c r="AY3" s="192">
        <v>44378</v>
      </c>
      <c r="AZ3" s="192">
        <v>44409</v>
      </c>
      <c r="BA3" s="192">
        <v>44440</v>
      </c>
      <c r="BB3" s="192">
        <v>44470</v>
      </c>
      <c r="BC3" s="193">
        <v>44501</v>
      </c>
      <c r="BD3" s="63"/>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row>
    <row r="4" spans="1:13645" s="71" customFormat="1" ht="13.5" customHeight="1" thickBot="1" x14ac:dyDescent="0.25">
      <c r="A4" s="65"/>
      <c r="B4" s="66" t="s">
        <v>5</v>
      </c>
      <c r="C4" s="67"/>
      <c r="D4" s="68"/>
      <c r="E4" s="311" t="s">
        <v>5</v>
      </c>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3"/>
      <c r="AT4" s="313"/>
      <c r="AU4" s="313"/>
      <c r="AV4" s="313"/>
      <c r="AW4" s="313"/>
      <c r="AX4" s="313"/>
      <c r="AY4" s="313"/>
      <c r="AZ4" s="313"/>
      <c r="BA4" s="313"/>
      <c r="BB4" s="313"/>
      <c r="BC4" s="314"/>
      <c r="BD4" s="69"/>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row>
    <row r="5" spans="1:13645" s="69" customFormat="1" ht="16.5" customHeight="1" x14ac:dyDescent="0.2">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145">
        <f>'dXdata - Monthly'!BG16/100</f>
        <v>9.0999999999999998E-2</v>
      </c>
      <c r="AY5" s="145">
        <f>'dXdata - Monthly'!BH16/100</f>
        <v>9.6999999999999989E-2</v>
      </c>
      <c r="AZ5" s="145">
        <f>'dXdata - Monthly'!BI16/100</f>
        <v>0.1</v>
      </c>
      <c r="BA5" s="145">
        <f>'dXdata - Monthly'!BJ16/100</f>
        <v>9.1999999999999998E-2</v>
      </c>
      <c r="BB5" s="145">
        <f>'dXdata - Monthly'!BK16/100</f>
        <v>8.199999999999999E-2</v>
      </c>
      <c r="BC5" s="264">
        <f>'dXdata - Monthly'!BL16/100</f>
        <v>7.6999999999999999E-2</v>
      </c>
    </row>
    <row r="6" spans="1:13645" s="77" customFormat="1" ht="16.5" customHeight="1" x14ac:dyDescent="0.2">
      <c r="A6" s="73">
        <v>2</v>
      </c>
      <c r="B6" s="74" t="s">
        <v>8</v>
      </c>
      <c r="C6" s="75" t="s">
        <v>9</v>
      </c>
      <c r="D6" s="76"/>
      <c r="E6" s="91" t="s">
        <v>257</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267">
        <f>'dXdata - Monthly'!BL17/100</f>
        <v>0.06</v>
      </c>
      <c r="BD6" s="69"/>
    </row>
    <row r="7" spans="1:13645" s="69" customFormat="1" ht="16.5" customHeight="1" x14ac:dyDescent="0.2">
      <c r="A7" s="139">
        <v>3</v>
      </c>
      <c r="B7" s="140" t="s">
        <v>10</v>
      </c>
      <c r="C7" s="141" t="s">
        <v>11</v>
      </c>
      <c r="D7" s="142"/>
      <c r="E7" s="155" t="s">
        <v>237</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148">
        <f>'dXdata - Monthly'!BG18</f>
        <v>851</v>
      </c>
      <c r="AY7" s="148">
        <f>'dXdata - Monthly'!BH18</f>
        <v>856.1</v>
      </c>
      <c r="AZ7" s="148">
        <f>'dXdata - Monthly'!BI18</f>
        <v>861.5</v>
      </c>
      <c r="BA7" s="148">
        <f>'dXdata - Monthly'!BJ18</f>
        <v>872.5</v>
      </c>
      <c r="BB7" s="148">
        <f>'dXdata - Monthly'!BK18</f>
        <v>887.3</v>
      </c>
      <c r="BC7" s="297">
        <f>'dXdata - Monthly'!BL18</f>
        <v>885.5</v>
      </c>
    </row>
    <row r="8" spans="1:13645" s="81" customFormat="1" ht="31.5" customHeight="1" x14ac:dyDescent="0.2">
      <c r="A8" s="73">
        <v>4</v>
      </c>
      <c r="B8" s="78" t="s">
        <v>12</v>
      </c>
      <c r="C8" s="78" t="s">
        <v>13</v>
      </c>
      <c r="D8" s="79"/>
      <c r="E8" s="91" t="s">
        <v>238</v>
      </c>
      <c r="F8" s="120">
        <f>'dXdata - Annual'!G19</f>
        <v>54873.333333333336</v>
      </c>
      <c r="G8" s="120">
        <f>'dXdata - Annual'!H19</f>
        <v>50816.666666666664</v>
      </c>
      <c r="H8" s="120">
        <f>'dXdata - Annual'!I19</f>
        <v>80983.333333333328</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30">
        <f>'dXdata - Monthly'!AR19</f>
        <v>61540</v>
      </c>
      <c r="AJ8" s="230">
        <f>'dXdata - Monthly'!AS19</f>
        <v>69870</v>
      </c>
      <c r="AK8" s="230">
        <f>'dXdata - Monthly'!AT19</f>
        <v>62680</v>
      </c>
      <c r="AL8" s="230">
        <f>'dXdata - Monthly'!AU19</f>
        <v>52570</v>
      </c>
      <c r="AM8" s="230">
        <f>'dXdata - Monthly'!AV19</f>
        <v>28880</v>
      </c>
      <c r="AN8" s="230">
        <f>'dXdata - Monthly'!AW19</f>
        <v>24870</v>
      </c>
      <c r="AO8" s="230">
        <f>'dXdata - Monthly'!AX19</f>
        <v>31310</v>
      </c>
      <c r="AP8" s="230">
        <f>'dXdata - Monthly'!AY19</f>
        <v>173540</v>
      </c>
      <c r="AQ8" s="230">
        <f>'dXdata - Monthly'!AZ19</f>
        <v>175070</v>
      </c>
      <c r="AR8" s="230">
        <f>'dXdata - Monthly'!BA19</f>
        <v>183670</v>
      </c>
      <c r="AS8" s="272">
        <f>'dXdata - Monthly'!BB19</f>
        <v>208240</v>
      </c>
      <c r="AT8" s="230">
        <f>'dXdata - Monthly'!BC19</f>
        <v>206990</v>
      </c>
      <c r="AU8" s="230">
        <f>'dXdata - Monthly'!BD19</f>
        <v>197770</v>
      </c>
      <c r="AV8" s="230">
        <f>'dXdata - Monthly'!BE19</f>
        <v>199820</v>
      </c>
      <c r="AW8" s="230">
        <f>'dXdata - Monthly'!BF19</f>
        <v>205230</v>
      </c>
      <c r="AX8" s="230">
        <f>'dXdata - Monthly'!BG19</f>
        <v>189430</v>
      </c>
      <c r="AY8" s="230">
        <f>'dXdata - Monthly'!BH19</f>
        <v>184030</v>
      </c>
      <c r="AZ8" s="230">
        <f>'dXdata - Monthly'!BI19</f>
        <v>176850</v>
      </c>
      <c r="BA8" s="230">
        <f>'dXdata - Monthly'!BJ19</f>
        <v>148130</v>
      </c>
      <c r="BB8" s="230" t="e">
        <f>'dXdata - Monthly'!BK19</f>
        <v>#N/A</v>
      </c>
      <c r="BC8" s="273" t="e">
        <f>'dXdata - Monthly'!BL19</f>
        <v>#N/A</v>
      </c>
      <c r="BD8" s="80"/>
    </row>
    <row r="9" spans="1:13645" s="69" customFormat="1" ht="16.5" customHeight="1" x14ac:dyDescent="0.2">
      <c r="A9" s="139">
        <v>5</v>
      </c>
      <c r="B9" s="140" t="s">
        <v>14</v>
      </c>
      <c r="C9" s="141" t="s">
        <v>15</v>
      </c>
      <c r="D9" s="142"/>
      <c r="E9" s="155" t="s">
        <v>239</v>
      </c>
      <c r="F9" s="143">
        <f>'dXdata - Annual'!G20/100</f>
        <v>-0.24636619589351524</v>
      </c>
      <c r="G9" s="143">
        <f>'dXdata - Annual'!H20/100</f>
        <v>-7.3927833799052434E-2</v>
      </c>
      <c r="H9" s="143">
        <f>'dXdata - Annual'!I20/100</f>
        <v>0.59363725811741563</v>
      </c>
      <c r="I9" s="149">
        <f>'dXdata - Monthly'!F20/100</f>
        <v>0.37620481927710836</v>
      </c>
      <c r="J9" s="150">
        <f>'dXdata - Monthly'!G20/100</f>
        <v>0.25992410974897839</v>
      </c>
      <c r="K9" s="150">
        <f>'dXdata - Monthly'!H20/100</f>
        <v>0.1661521190008419</v>
      </c>
      <c r="L9" s="150">
        <f>'dXdata - Monthly'!I20/100</f>
        <v>8.5523627944981584E-2</v>
      </c>
      <c r="M9" s="150">
        <f>'dXdata - Monthly'!J20/100</f>
        <v>-9.672637430512665E-2</v>
      </c>
      <c r="N9" s="150">
        <f>'dXdata - Monthly'!K20/100</f>
        <v>-0.12734813369114417</v>
      </c>
      <c r="O9" s="150">
        <f>'dXdata - Monthly'!L20/100</f>
        <v>-0.32085223077734409</v>
      </c>
      <c r="P9" s="150">
        <f>'dXdata - Monthly'!M20/100</f>
        <v>-0.26094164456233426</v>
      </c>
      <c r="Q9" s="150">
        <f>'dXdata - Monthly'!N20/100</f>
        <v>-0.33098591549295775</v>
      </c>
      <c r="R9" s="150">
        <f>'dXdata - Monthly'!O20/100</f>
        <v>-0.36699970323474124</v>
      </c>
      <c r="S9" s="150">
        <f>'dXdata - Monthly'!P20/100</f>
        <v>-0.36792637556295282</v>
      </c>
      <c r="T9" s="150">
        <f>'dXdata - Monthly'!Q20/100</f>
        <v>-0.36660653437562646</v>
      </c>
      <c r="U9" s="149">
        <f>'dXdata - Monthly'!R20/100</f>
        <v>-0.31265047056248629</v>
      </c>
      <c r="V9" s="150">
        <f>'dXdata - Monthly'!S20/100</f>
        <v>-0.29665238040078767</v>
      </c>
      <c r="W9" s="150">
        <f>'dXdata - Monthly'!T20/100</f>
        <v>-0.30204572803850782</v>
      </c>
      <c r="X9" s="150">
        <f>'dXdata - Monthly'!U20/100</f>
        <v>-0.28603688370342495</v>
      </c>
      <c r="Y9" s="150">
        <f>'dXdata - Monthly'!V20/100</f>
        <v>-0.25670131291028442</v>
      </c>
      <c r="Z9" s="150">
        <f>'dXdata - Monthly'!W20/100</f>
        <v>-0.22267263069611409</v>
      </c>
      <c r="AA9" s="150">
        <f>'dXdata - Monthly'!X20/100</f>
        <v>-0.16974685510172383</v>
      </c>
      <c r="AB9" s="150">
        <f>'dXdata - Monthly'!Y20/100</f>
        <v>-0.20876327202033795</v>
      </c>
      <c r="AC9" s="150">
        <f>'dXdata - Monthly'!Z20/100</f>
        <v>-0.20152555301296715</v>
      </c>
      <c r="AD9" s="150">
        <f>'dXdata - Monthly'!AA20/100</f>
        <v>-0.1894045944678856</v>
      </c>
      <c r="AE9" s="150">
        <f>'dXdata - Monthly'!AB20/100</f>
        <v>-0.22661090458488231</v>
      </c>
      <c r="AF9" s="150">
        <f>'dXdata - Monthly'!AC20/100</f>
        <v>-0.21566455696202536</v>
      </c>
      <c r="AG9" s="149">
        <f>'dXdata - Monthly'!AP20/100</f>
        <v>6.5667521198974566E-2</v>
      </c>
      <c r="AH9" s="150">
        <f>'dXdata - Monthly'!AQ20/100</f>
        <v>2.8112449799196693E-2</v>
      </c>
      <c r="AI9" s="231">
        <f>'dXdata - Monthly'!AR20/100</f>
        <v>0.18164362519201238</v>
      </c>
      <c r="AJ9" s="231">
        <f>'dXdata - Monthly'!AS20/100</f>
        <v>0.36812218523595064</v>
      </c>
      <c r="AK9" s="231">
        <f>'dXdata - Monthly'!AT20/100</f>
        <v>0.25838185103392886</v>
      </c>
      <c r="AL9" s="231">
        <f>'dXdata - Monthly'!AU20/100</f>
        <v>6.7844810075157413E-2</v>
      </c>
      <c r="AM9" s="231">
        <f>'dXdata - Monthly'!AV20/100</f>
        <v>-0.42550228764670783</v>
      </c>
      <c r="AN9" s="231">
        <f>'dXdata - Monthly'!AW20/100</f>
        <v>-0.50937068455316636</v>
      </c>
      <c r="AO9" s="231">
        <f>'dXdata - Monthly'!AX20/100</f>
        <v>-0.36811301715438949</v>
      </c>
      <c r="AP9" s="231">
        <f>'dXdata - Monthly'!AY20/100</f>
        <v>2.4514717581543359</v>
      </c>
      <c r="AQ9" s="231">
        <f>'dXdata - Monthly'!AZ20/100</f>
        <v>2.4086838006230531</v>
      </c>
      <c r="AR9" s="231">
        <f>'dXdata - Monthly'!BA20/100</f>
        <v>2.5011437285550895</v>
      </c>
      <c r="AS9" s="274">
        <f>'dXdata - Monthly'!BB20/100</f>
        <v>2.8534418948926721</v>
      </c>
      <c r="AT9" s="231">
        <f>'dXdata - Monthly'!BC20/100</f>
        <v>2.8502604166666661</v>
      </c>
      <c r="AU9" s="231">
        <f>'dXdata - Monthly'!BD20/100</f>
        <v>2.2136821579460513</v>
      </c>
      <c r="AV9" s="231">
        <f>'dXdata - Monthly'!BE20/100</f>
        <v>1.8598826391870618</v>
      </c>
      <c r="AW9" s="231">
        <f>'dXdata - Monthly'!BF20/100</f>
        <v>2.2742501595405233</v>
      </c>
      <c r="AX9" s="231">
        <f>'dXdata - Monthly'!BG20/100</f>
        <v>2.603385961575043</v>
      </c>
      <c r="AY9" s="231">
        <f>'dXdata - Monthly'!BH20/100</f>
        <v>5.3722299168975072</v>
      </c>
      <c r="AZ9" s="231">
        <f>'dXdata - Monthly'!BI20/100</f>
        <v>6.1109770808202653</v>
      </c>
      <c r="BA9" s="231">
        <f>'dXdata - Monthly'!BJ20/100</f>
        <v>3.7310763334397956</v>
      </c>
      <c r="BB9" s="231" t="e">
        <f>'dXdata - Monthly'!BK20/100</f>
        <v>#N/A</v>
      </c>
      <c r="BC9" s="275" t="e">
        <f>'dXdata - Monthly'!BL20/100</f>
        <v>#N/A</v>
      </c>
    </row>
    <row r="10" spans="1:13645" s="77" customFormat="1" ht="31.5" customHeight="1" x14ac:dyDescent="0.2">
      <c r="A10" s="73">
        <v>6</v>
      </c>
      <c r="B10" s="74" t="s">
        <v>16</v>
      </c>
      <c r="C10" s="75" t="s">
        <v>13</v>
      </c>
      <c r="D10" s="76"/>
      <c r="E10" s="91" t="s">
        <v>240</v>
      </c>
      <c r="F10" s="120">
        <f>'dXdata - Annual'!G21</f>
        <v>17759.166666666668</v>
      </c>
      <c r="G10" s="120">
        <f>'dXdata - Annual'!H21</f>
        <v>16078.333333333334</v>
      </c>
      <c r="H10" s="120">
        <f>'dXdata - Annual'!I21</f>
        <v>27295.833333333332</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30">
        <f>'dXdata - Monthly'!AR21</f>
        <v>19200</v>
      </c>
      <c r="AJ10" s="230">
        <f>'dXdata - Monthly'!AS21</f>
        <v>21760</v>
      </c>
      <c r="AK10" s="230">
        <f>'dXdata - Monthly'!AT21</f>
        <v>19330</v>
      </c>
      <c r="AL10" s="230">
        <f>'dXdata - Monthly'!AU21</f>
        <v>16160</v>
      </c>
      <c r="AM10" s="230">
        <f>'dXdata - Monthly'!AV21</f>
        <v>9220</v>
      </c>
      <c r="AN10" s="230">
        <f>'dXdata - Monthly'!AW21</f>
        <v>7940</v>
      </c>
      <c r="AO10" s="230">
        <f>'dXdata - Monthly'!AX21</f>
        <v>9250</v>
      </c>
      <c r="AP10" s="230">
        <f>'dXdata - Monthly'!AY21</f>
        <v>63040</v>
      </c>
      <c r="AQ10" s="230">
        <f>'dXdata - Monthly'!AZ21</f>
        <v>63500</v>
      </c>
      <c r="AR10" s="230">
        <f>'dXdata - Monthly'!BA21</f>
        <v>64760</v>
      </c>
      <c r="AS10" s="272">
        <f>'dXdata - Monthly'!BB21</f>
        <v>71520</v>
      </c>
      <c r="AT10" s="230">
        <f>'dXdata - Monthly'!BC21</f>
        <v>71360</v>
      </c>
      <c r="AU10" s="230">
        <f>'dXdata - Monthly'!BD21</f>
        <v>68650</v>
      </c>
      <c r="AV10" s="230">
        <f>'dXdata - Monthly'!BE21</f>
        <v>71120</v>
      </c>
      <c r="AW10" s="230">
        <f>'dXdata - Monthly'!BF21</f>
        <v>74160</v>
      </c>
      <c r="AX10" s="230">
        <f>'dXdata - Monthly'!BG21</f>
        <v>68120</v>
      </c>
      <c r="AY10" s="230">
        <f>'dXdata - Monthly'!BH21</f>
        <v>63160</v>
      </c>
      <c r="AZ10" s="230">
        <f>'dXdata - Monthly'!BI21</f>
        <v>61170</v>
      </c>
      <c r="BA10" s="230">
        <f>'dXdata - Monthly'!BJ21</f>
        <v>52080</v>
      </c>
      <c r="BB10" s="230" t="e">
        <f>'dXdata - Monthly'!BK21</f>
        <v>#N/A</v>
      </c>
      <c r="BC10" s="273" t="e">
        <f>'dXdata - Monthly'!BL21</f>
        <v>#N/A</v>
      </c>
      <c r="BD10" s="69"/>
    </row>
    <row r="11" spans="1:13645" s="82" customFormat="1" ht="16.5" customHeight="1" x14ac:dyDescent="0.2">
      <c r="A11" s="139">
        <v>7</v>
      </c>
      <c r="B11" s="140" t="s">
        <v>17</v>
      </c>
      <c r="C11" s="141" t="s">
        <v>15</v>
      </c>
      <c r="D11" s="142"/>
      <c r="E11" s="155" t="s">
        <v>239</v>
      </c>
      <c r="F11" s="143">
        <f>'dXdata - Annual'!G22/100</f>
        <v>-0.28618321889130793</v>
      </c>
      <c r="G11" s="143">
        <f>'dXdata - Annual'!H22/100</f>
        <v>-9.4645957486743981E-2</v>
      </c>
      <c r="H11" s="143">
        <f>'dXdata - Annual'!I22/100</f>
        <v>0.69767803462216227</v>
      </c>
      <c r="I11" s="149">
        <f>'dXdata - Monthly'!F22/100</f>
        <v>0.46091899573661776</v>
      </c>
      <c r="J11" s="150">
        <f>'dXdata - Monthly'!G22/100</f>
        <v>0.34239631336405529</v>
      </c>
      <c r="K11" s="150">
        <f>'dXdata - Monthly'!H22/100</f>
        <v>0.24889086069210298</v>
      </c>
      <c r="L11" s="150">
        <f>'dXdata - Monthly'!I22/100</f>
        <v>0.1584792823579666</v>
      </c>
      <c r="M11" s="150">
        <f>'dXdata - Monthly'!J22/100</f>
        <v>-7.4074074074074181E-3</v>
      </c>
      <c r="N11" s="150">
        <f>'dXdata - Monthly'!K22/100</f>
        <v>-4.7162576687116535E-2</v>
      </c>
      <c r="O11" s="150">
        <f>'dXdata - Monthly'!L22/100</f>
        <v>-0.28877518388231527</v>
      </c>
      <c r="P11" s="150">
        <f>'dXdata - Monthly'!M22/100</f>
        <v>-0.22785665990534143</v>
      </c>
      <c r="Q11" s="150">
        <f>'dXdata - Monthly'!N22/100</f>
        <v>-0.32128876844323995</v>
      </c>
      <c r="R11" s="150">
        <f>'dXdata - Monthly'!O22/100</f>
        <v>-0.35982532751091706</v>
      </c>
      <c r="S11" s="150">
        <f>'dXdata - Monthly'!P22/100</f>
        <v>-0.36371527777777779</v>
      </c>
      <c r="T11" s="150">
        <f>'dXdata - Monthly'!Q22/100</f>
        <v>-0.36328473668551031</v>
      </c>
      <c r="U11" s="149">
        <f>'dXdata - Monthly'!R22/100</f>
        <v>-0.31452658884565499</v>
      </c>
      <c r="V11" s="150">
        <f>'dXdata - Monthly'!S22/100</f>
        <v>-0.30072090628218329</v>
      </c>
      <c r="W11" s="150">
        <f>'dXdata - Monthly'!T22/100</f>
        <v>-0.31012433392539962</v>
      </c>
      <c r="X11" s="150">
        <f>'dXdata - Monthly'!U22/100</f>
        <v>-0.29351032448377579</v>
      </c>
      <c r="Y11" s="150">
        <f>'dXdata - Monthly'!V22/100</f>
        <v>-0.29104477611940294</v>
      </c>
      <c r="Z11" s="150">
        <f>'dXdata - Monthly'!W22/100</f>
        <v>-0.27887323943661968</v>
      </c>
      <c r="AA11" s="150">
        <f>'dXdata - Monthly'!X22/100</f>
        <v>-0.23785971223021585</v>
      </c>
      <c r="AB11" s="150">
        <f>'dXdata - Monthly'!Y22/100</f>
        <v>-0.26488616462346759</v>
      </c>
      <c r="AC11" s="150">
        <f>'dXdata - Monthly'!Z22/100</f>
        <v>-0.27817213842058564</v>
      </c>
      <c r="AD11" s="150">
        <f>'dXdata - Monthly'!AA22/100</f>
        <v>-0.26466575716234653</v>
      </c>
      <c r="AE11" s="150">
        <f>'dXdata - Monthly'!AB22/100</f>
        <v>-0.29376989540700316</v>
      </c>
      <c r="AF11" s="150">
        <f>'dXdata - Monthly'!AC22/100</f>
        <v>-0.2831775700934579</v>
      </c>
      <c r="AG11" s="149">
        <f>'dXdata - Monthly'!AP22/100</f>
        <v>5.4258675078864282E-2</v>
      </c>
      <c r="AH11" s="150">
        <f>'dXdata - Monthly'!AQ22/100</f>
        <v>1.7693715680292765E-2</v>
      </c>
      <c r="AI11" s="231">
        <f>'dXdata - Monthly'!AR22/100</f>
        <v>0.16222760290556892</v>
      </c>
      <c r="AJ11" s="231">
        <f>'dXdata - Monthly'!AS22/100</f>
        <v>0.34820322180916974</v>
      </c>
      <c r="AK11" s="231">
        <f>'dXdata - Monthly'!AT22/100</f>
        <v>0.20963704630788491</v>
      </c>
      <c r="AL11" s="231">
        <f>'dXdata - Monthly'!AU22/100</f>
        <v>1.4438166980539791E-2</v>
      </c>
      <c r="AM11" s="231">
        <f>'dXdata - Monthly'!AV22/100</f>
        <v>-0.42446941323345816</v>
      </c>
      <c r="AN11" s="231">
        <f>'dXdata - Monthly'!AW22/100</f>
        <v>-0.50560398505603987</v>
      </c>
      <c r="AO11" s="231">
        <f>'dXdata - Monthly'!AX22/100</f>
        <v>-0.41232528589580686</v>
      </c>
      <c r="AP11" s="231">
        <f>'dXdata - Monthly'!AY22/100</f>
        <v>2.9747793190416143</v>
      </c>
      <c r="AQ11" s="231">
        <f>'dXdata - Monthly'!AZ22/100</f>
        <v>2.9563862928348912</v>
      </c>
      <c r="AR11" s="231">
        <f>'dXdata - Monthly'!BA22/100</f>
        <v>2.948780487804878</v>
      </c>
      <c r="AS11" s="274">
        <f>'dXdata - Monthly'!BB22/100</f>
        <v>3.280071813285458</v>
      </c>
      <c r="AT11" s="231">
        <f>'dXdata - Monthly'!BC22/100</f>
        <v>3.2781774580335732</v>
      </c>
      <c r="AU11" s="231">
        <f>'dXdata - Monthly'!BD22/100</f>
        <v>2.5755208333333339</v>
      </c>
      <c r="AV11" s="231">
        <f>'dXdata - Monthly'!BE22/100</f>
        <v>2.2683823529411766</v>
      </c>
      <c r="AW11" s="231">
        <f>'dXdata - Monthly'!BF22/100</f>
        <v>2.8365235385411278</v>
      </c>
      <c r="AX11" s="231">
        <f>'dXdata - Monthly'!BG22/100</f>
        <v>3.2153465346534658</v>
      </c>
      <c r="AY11" s="231">
        <f>'dXdata - Monthly'!BH22/100</f>
        <v>5.8503253796095445</v>
      </c>
      <c r="AZ11" s="231">
        <f>'dXdata - Monthly'!BI22/100</f>
        <v>6.7040302267002518</v>
      </c>
      <c r="BA11" s="231">
        <f>'dXdata - Monthly'!BJ22/100</f>
        <v>4.6302702702702705</v>
      </c>
      <c r="BB11" s="231" t="e">
        <f>'dXdata - Monthly'!BK22/100</f>
        <v>#N/A</v>
      </c>
      <c r="BC11" s="275" t="e">
        <f>'dXdata - Monthly'!BL22/100</f>
        <v>#N/A</v>
      </c>
    </row>
    <row r="12" spans="1:13645" s="77" customFormat="1" ht="16.5" customHeight="1" thickBot="1" x14ac:dyDescent="0.25">
      <c r="A12" s="73">
        <v>8</v>
      </c>
      <c r="B12" s="83" t="s">
        <v>18</v>
      </c>
      <c r="C12" s="84" t="s">
        <v>11</v>
      </c>
      <c r="D12" s="85"/>
      <c r="E12" s="306" t="s">
        <v>241</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57">
        <f>'dXdata - Monthly'!BF29</f>
        <v>1324.7882165541523</v>
      </c>
      <c r="AX12" s="257">
        <f>'dXdata - Monthly'!BG29</f>
        <v>1326.2738829524299</v>
      </c>
      <c r="AY12" s="257">
        <f>'dXdata - Monthly'!BH29</f>
        <v>1326.6752230449704</v>
      </c>
      <c r="AZ12" s="257">
        <f>'dXdata - Monthly'!BI29</f>
        <v>1329.156151442241</v>
      </c>
      <c r="BA12" s="257">
        <f>'dXdata - Monthly'!BJ29</f>
        <v>1331.2979294589377</v>
      </c>
      <c r="BB12" s="257">
        <f>'dXdata - Monthly'!BK29</f>
        <v>1333.546950963912</v>
      </c>
      <c r="BC12" s="276">
        <f>'dXdata - Monthly'!BL29</f>
        <v>1335.4320470917585</v>
      </c>
      <c r="BD12" s="69"/>
    </row>
    <row r="13" spans="1:13645" s="71" customFormat="1" ht="16.5" customHeight="1" thickBot="1" x14ac:dyDescent="0.25">
      <c r="A13" s="72"/>
      <c r="B13" s="66" t="s">
        <v>19</v>
      </c>
      <c r="C13" s="67"/>
      <c r="D13" s="68"/>
      <c r="E13" s="315" t="s">
        <v>19</v>
      </c>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7"/>
      <c r="AT13" s="317"/>
      <c r="AU13" s="317"/>
      <c r="AV13" s="317"/>
      <c r="AW13" s="317"/>
      <c r="AX13" s="317"/>
      <c r="AY13" s="317"/>
      <c r="AZ13" s="317"/>
      <c r="BA13" s="317"/>
      <c r="BB13" s="317"/>
      <c r="BC13" s="318"/>
      <c r="BD13" s="69"/>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row>
    <row r="14" spans="1:13645"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35">
        <f>'dXdata - Monthly'!BG27</f>
        <v>71.38</v>
      </c>
      <c r="AY14" s="235">
        <f>'dXdata - Monthly'!BH27</f>
        <v>72.489999999999995</v>
      </c>
      <c r="AZ14" s="235">
        <f>'dXdata - Monthly'!BI27</f>
        <v>67.73</v>
      </c>
      <c r="BA14" s="235">
        <f>'dXdata - Monthly'!BJ27</f>
        <v>71.650000000000006</v>
      </c>
      <c r="BB14" s="235">
        <f>'dXdata - Monthly'!BK27</f>
        <v>81.48</v>
      </c>
      <c r="BC14" s="270">
        <f>'dXdata - Monthly'!BL27</f>
        <v>79.83</v>
      </c>
    </row>
    <row r="15" spans="1:13645" s="89" customFormat="1" ht="16.5" customHeight="1" thickBot="1" x14ac:dyDescent="0.2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37">
        <f>'dXdata - Monthly'!BG28</f>
        <v>3.0293999999999999</v>
      </c>
      <c r="AY15" s="237">
        <f>'dXdata - Monthly'!BH28</f>
        <v>3.4216000000000002</v>
      </c>
      <c r="AZ15" s="237">
        <f>'dXdata - Monthly'!BI28</f>
        <v>3.0287999999999999</v>
      </c>
      <c r="BA15" s="237">
        <f>'dXdata - Monthly'!BJ28</f>
        <v>3.4175</v>
      </c>
      <c r="BB15" s="237">
        <f>'dXdata - Monthly'!BK28</f>
        <v>4.2975000000000003</v>
      </c>
      <c r="BC15" s="271">
        <f>'dXdata - Monthly'!BL28</f>
        <v>4.8711000000000002</v>
      </c>
      <c r="BD15" s="88"/>
    </row>
    <row r="16" spans="1:13645" s="71" customFormat="1" ht="16.5" customHeight="1" thickBot="1" x14ac:dyDescent="0.25">
      <c r="A16" s="72"/>
      <c r="B16" s="66" t="s">
        <v>24</v>
      </c>
      <c r="C16" s="67"/>
      <c r="D16" s="68"/>
      <c r="E16" s="315" t="s">
        <v>24</v>
      </c>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7"/>
      <c r="AT16" s="317"/>
      <c r="AU16" s="317"/>
      <c r="AV16" s="317"/>
      <c r="AW16" s="317"/>
      <c r="AX16" s="317"/>
      <c r="AY16" s="317"/>
      <c r="AZ16" s="317"/>
      <c r="BA16" s="317"/>
      <c r="BB16" s="317"/>
      <c r="BC16" s="318"/>
      <c r="BD16" s="69"/>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row>
    <row r="17" spans="1:13645" s="69" customFormat="1" ht="16.5" customHeight="1" x14ac:dyDescent="0.2">
      <c r="A17" s="139">
        <v>14</v>
      </c>
      <c r="B17" s="152" t="s">
        <v>25</v>
      </c>
      <c r="C17" s="141" t="s">
        <v>26</v>
      </c>
      <c r="D17" s="142"/>
      <c r="E17" s="226" t="s">
        <v>243</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145">
        <f>'dXdata - Monthly'!BG14/100</f>
        <v>2.553485162180813E-2</v>
      </c>
      <c r="AY17" s="145">
        <f>'dXdata - Monthly'!BH14/100</f>
        <v>4.0082930200414646E-2</v>
      </c>
      <c r="AZ17" s="145">
        <f>'dXdata - Monthly'!BI14/100</f>
        <v>4.9237170596394098E-2</v>
      </c>
      <c r="BA17" s="145">
        <f>'dXdata - Monthly'!BJ14/100</f>
        <v>4.2068965517241264E-2</v>
      </c>
      <c r="BB17" s="145">
        <f>'dXdata - Monthly'!BK14/100</f>
        <v>4.3328748280605067E-2</v>
      </c>
      <c r="BC17" s="264">
        <f>'dXdata - Monthly'!BL14/100</f>
        <v>4.3956043956044022E-2</v>
      </c>
    </row>
    <row r="18" spans="1:13645" s="77" customFormat="1" ht="16.5" customHeight="1" x14ac:dyDescent="0.2">
      <c r="A18" s="73">
        <v>15</v>
      </c>
      <c r="B18" s="74" t="s">
        <v>27</v>
      </c>
      <c r="C18" s="75" t="s">
        <v>15</v>
      </c>
      <c r="D18" s="76"/>
      <c r="E18" s="227" t="s">
        <v>242</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267">
        <f>'dXdata - Monthly'!BL15/100</f>
        <v>4.7204066811910028E-2</v>
      </c>
      <c r="BD18" s="69"/>
    </row>
    <row r="19" spans="1:13645"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150">
        <f>'dXdata - Monthly'!BG23/100</f>
        <v>-4.2155977115326815E-2</v>
      </c>
      <c r="AY19" s="150">
        <f>'dXdata - Monthly'!BH23/100</f>
        <v>-2.3802258162954115E-2</v>
      </c>
      <c r="AZ19" s="150">
        <f>'dXdata - Monthly'!BI23/100</f>
        <v>-1.7807798587657464E-2</v>
      </c>
      <c r="BA19" s="150">
        <f>'dXdata - Monthly'!BJ23/100</f>
        <v>-8.5942295887048159E-3</v>
      </c>
      <c r="BB19" s="150">
        <f>'dXdata - Monthly'!BK23/100</f>
        <v>1.1469311841289631E-2</v>
      </c>
      <c r="BC19" s="268">
        <f>'dXdata - Monthly'!BL23/100</f>
        <v>8.8468578401463827E-3</v>
      </c>
    </row>
    <row r="20" spans="1:13645"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7.8303463187161526E-3</v>
      </c>
      <c r="BB20" s="119" t="e">
        <f>'dXdata - Monthly'!BK24/100</f>
        <v>#N/A</v>
      </c>
      <c r="BC20" s="267" t="e">
        <f>'dXdata - Monthly'!BL24/100</f>
        <v>#N/A</v>
      </c>
      <c r="BD20" s="69"/>
    </row>
    <row r="21" spans="1:13645"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150">
        <f>'dXdata - Monthly'!BG25/100</f>
        <v>-5.9024807527801586E-2</v>
      </c>
      <c r="AY21" s="150">
        <f>'dXdata - Monthly'!BH25/100</f>
        <v>-4.5415099797512341E-2</v>
      </c>
      <c r="AZ21" s="150">
        <f>'dXdata - Monthly'!BI25/100</f>
        <v>-3.055229142185667E-2</v>
      </c>
      <c r="BA21" s="150">
        <f>'dXdata - Monthly'!BJ25/100</f>
        <v>-1.5421115065243018E-2</v>
      </c>
      <c r="BB21" s="150">
        <f>'dXdata - Monthly'!BK25/100</f>
        <v>-2.9904306220094323E-3</v>
      </c>
      <c r="BC21" s="268">
        <f>'dXdata - Monthly'!BL25/100</f>
        <v>1.8918918918918948E-2</v>
      </c>
    </row>
    <row r="22" spans="1:13645"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129">
        <f>'dXdata - Monthly'!BG26/100</f>
        <v>-5.9867937258826324E-2</v>
      </c>
      <c r="AY22" s="129">
        <f>'dXdata - Monthly'!BH26/100</f>
        <v>-4.6310589688175356E-2</v>
      </c>
      <c r="AZ22" s="129">
        <f>'dXdata - Monthly'!BI26/100</f>
        <v>-3.5139264308379325E-2</v>
      </c>
      <c r="BA22" s="129">
        <f>'dXdata - Monthly'!BJ26/100</f>
        <v>-1.7817548305353204E-2</v>
      </c>
      <c r="BB22" s="129">
        <f>'dXdata - Monthly'!BK26/100</f>
        <v>-3.6449279425783132E-3</v>
      </c>
      <c r="BC22" s="269">
        <f>'dXdata - Monthly'!BL26/100</f>
        <v>2.2103522622270555E-2</v>
      </c>
      <c r="BD22" s="69"/>
    </row>
    <row r="23" spans="1:13645" s="71" customFormat="1" ht="16.5" customHeight="1" thickBot="1" x14ac:dyDescent="0.25">
      <c r="A23" s="72"/>
      <c r="B23" s="66" t="s">
        <v>36</v>
      </c>
      <c r="C23" s="67"/>
      <c r="D23" s="68"/>
      <c r="E23" s="315" t="s">
        <v>36</v>
      </c>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7"/>
      <c r="AT23" s="317"/>
      <c r="AU23" s="317"/>
      <c r="AV23" s="317"/>
      <c r="AW23" s="317"/>
      <c r="AX23" s="317"/>
      <c r="AY23" s="317"/>
      <c r="AZ23" s="317"/>
      <c r="BA23" s="317"/>
      <c r="BB23" s="317"/>
      <c r="BC23" s="319"/>
      <c r="BD23" s="69"/>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row>
    <row r="24" spans="1:13645" s="88" customFormat="1" ht="16.5" customHeight="1" x14ac:dyDescent="0.2">
      <c r="A24" s="139">
        <v>21</v>
      </c>
      <c r="B24" s="152" t="s">
        <v>37</v>
      </c>
      <c r="C24" s="141" t="s">
        <v>15</v>
      </c>
      <c r="D24" s="142"/>
      <c r="E24" s="155" t="s">
        <v>219</v>
      </c>
      <c r="F24" s="157">
        <f>'dXdata - Annual'!G30/100</f>
        <v>2.8757815541098575E-2</v>
      </c>
      <c r="G24" s="157">
        <f>'dXdata - Annual'!H30/100</f>
        <v>1.8333962256411818E-2</v>
      </c>
      <c r="H24" s="154">
        <f>'dXdata - Annual'!I30/100</f>
        <v>-5.1405132356887491E-2</v>
      </c>
      <c r="I24" s="145">
        <f>'dXdata - Monthly'!F30/100</f>
        <v>1.6289597684263191E-2</v>
      </c>
      <c r="J24" s="145">
        <f>'dXdata - Monthly'!G30/100</f>
        <v>2.156244952482389E-2</v>
      </c>
      <c r="K24" s="145">
        <f>'dXdata - Monthly'!H30/100</f>
        <v>2.8789252158577749E-2</v>
      </c>
      <c r="L24" s="145">
        <f>'dXdata - Monthly'!I30/100</f>
        <v>3.1354064093918943E-2</v>
      </c>
      <c r="M24" s="145">
        <f>'dXdata - Monthly'!J30/100</f>
        <v>4.1308679724740616E-2</v>
      </c>
      <c r="N24" s="145">
        <f>'dXdata - Monthly'!K30/100</f>
        <v>3.8271482724617112E-2</v>
      </c>
      <c r="O24" s="145">
        <f>'dXdata - Monthly'!L30/100</f>
        <v>3.3947801388207743E-2</v>
      </c>
      <c r="P24" s="145">
        <f>'dXdata - Monthly'!M30/100</f>
        <v>3.085244421878075E-2</v>
      </c>
      <c r="Q24" s="145">
        <f>'dXdata - Monthly'!N30/100</f>
        <v>3.0157165289229404E-2</v>
      </c>
      <c r="R24" s="145">
        <f>'dXdata - Monthly'!O30/100</f>
        <v>3.2628998428835709E-2</v>
      </c>
      <c r="S24" s="145">
        <f>'dXdata - Monthly'!P30/100</f>
        <v>3.3554748100695031E-2</v>
      </c>
      <c r="T24" s="145">
        <f>'dXdata - Monthly'!Q30/100</f>
        <v>3.4355169468001101E-2</v>
      </c>
      <c r="U24" s="144">
        <f>'dXdata - Monthly'!R30/100</f>
        <v>2.9390223139761362E-2</v>
      </c>
      <c r="V24" s="145">
        <f>'dXdata - Monthly'!S30/100</f>
        <v>3.116341603729289E-2</v>
      </c>
      <c r="W24" s="145">
        <f>'dXdata - Monthly'!T30/100</f>
        <v>3.116981292788612E-2</v>
      </c>
      <c r="X24" s="145">
        <f>'dXdata - Monthly'!U30/100</f>
        <v>2.6782100054043134E-2</v>
      </c>
      <c r="Y24" s="145">
        <f>'dXdata - Monthly'!V30/100</f>
        <v>2.8444708085246573E-2</v>
      </c>
      <c r="Z24" s="145">
        <f>'dXdata - Monthly'!W30/100</f>
        <v>2.7787274143786345E-2</v>
      </c>
      <c r="AA24" s="145">
        <f>'dXdata - Monthly'!X30/100</f>
        <v>2.9144271558857238E-2</v>
      </c>
      <c r="AB24" s="145">
        <f>'dXdata - Monthly'!Y30/100</f>
        <v>3.1551411941207919E-2</v>
      </c>
      <c r="AC24" s="145">
        <f>'dXdata - Monthly'!Z30/100</f>
        <v>3.0785481224380851E-2</v>
      </c>
      <c r="AD24" s="145">
        <f>'dXdata - Monthly'!AA30/100</f>
        <v>3.1972862232312105E-2</v>
      </c>
      <c r="AE24" s="145">
        <f>'dXdata - Monthly'!AB30/100</f>
        <v>2.535853877865879E-2</v>
      </c>
      <c r="AF24" s="145">
        <f>'dXdata - Monthly'!AC30/100</f>
        <v>2.169822409501454E-2</v>
      </c>
      <c r="AG24" s="144">
        <f>'dXdata - Monthly'!AP30/100</f>
        <v>1.9895066369453041E-2</v>
      </c>
      <c r="AH24" s="145">
        <f>'dXdata - Monthly'!AQ30/100</f>
        <v>2.4318729014488838E-2</v>
      </c>
      <c r="AI24" s="145">
        <f>'dXdata - Monthly'!AR30/100</f>
        <v>-5.7337166953411615E-2</v>
      </c>
      <c r="AJ24" s="145">
        <f>'dXdata - Monthly'!AS30/100</f>
        <v>-0.16313664737317513</v>
      </c>
      <c r="AK24" s="145">
        <f>'dXdata - Monthly'!AT30/100</f>
        <v>-0.12766585978350031</v>
      </c>
      <c r="AL24" s="145">
        <f>'dXdata - Monthly'!AU30/100</f>
        <v>-7.9194147545766924E-2</v>
      </c>
      <c r="AM24" s="145">
        <f>'dXdata - Monthly'!AV30/100</f>
        <v>-5.534084079032664E-2</v>
      </c>
      <c r="AN24" s="145">
        <f>'dXdata - Monthly'!AW30/100</f>
        <v>-4.6111969492090739E-2</v>
      </c>
      <c r="AO24" s="145">
        <f>'dXdata - Monthly'!AX30/100</f>
        <v>-3.8593279380453094E-2</v>
      </c>
      <c r="AP24" s="145">
        <f>'dXdata - Monthly'!AY30/100</f>
        <v>-3.4335971890997463E-2</v>
      </c>
      <c r="AQ24" s="145">
        <f>'dXdata - Monthly'!AZ30/100</f>
        <v>-2.775063592077176E-2</v>
      </c>
      <c r="AR24" s="145">
        <f>'dXdata - Monthly'!BA30/100</f>
        <v>-3.0578380729731958E-2</v>
      </c>
      <c r="AS24" s="144">
        <f>'dXdata - Monthly'!BB30/100</f>
        <v>-2.7072846651543858E-2</v>
      </c>
      <c r="AT24" s="145">
        <f>'dXdata - Monthly'!BC30/100</f>
        <v>-2.7752747435917158E-2</v>
      </c>
      <c r="AU24" s="145">
        <f>'dXdata - Monthly'!BD30/100</f>
        <v>6.2154969963750251E-2</v>
      </c>
      <c r="AV24" s="145">
        <f>'dXdata - Monthly'!BE30/100</f>
        <v>0.18022271038062887</v>
      </c>
      <c r="AW24" s="145">
        <f>'dXdata - Monthly'!BF30/100</f>
        <v>0.12301739540287837</v>
      </c>
      <c r="AX24" s="145">
        <f>'dXdata - Monthly'!BG30/100</f>
        <v>7.029575045853953E-2</v>
      </c>
      <c r="AY24" s="145">
        <f>'dXdata - Monthly'!BH30/100</f>
        <v>4.6462107947726095E-2</v>
      </c>
      <c r="AZ24" s="145">
        <f>'dXdata - Monthly'!BI30/100</f>
        <v>4.2910922277566321E-2</v>
      </c>
      <c r="BA24" s="145">
        <f>'dXdata - Monthly'!BJ30/100</f>
        <v>3.4236745025879367E-2</v>
      </c>
      <c r="BB24" s="145" t="e">
        <f>'dXdata - Monthly'!BK30/100</f>
        <v>#N/A</v>
      </c>
      <c r="BC24" s="264" t="e">
        <f>'dXdata - Monthly'!BL30/100</f>
        <v>#N/A</v>
      </c>
    </row>
    <row r="25" spans="1:13645"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21">
        <f>'dXdata - Monthly'!BG31/100</f>
        <v>2.4500000000000001E-2</v>
      </c>
      <c r="AY25" s="221">
        <f>'dXdata - Monthly'!BH31/100</f>
        <v>2.4500000000000001E-2</v>
      </c>
      <c r="AZ25" s="221">
        <f>'dXdata - Monthly'!BI31/100</f>
        <v>2.4500000000000001E-2</v>
      </c>
      <c r="BA25" s="221">
        <f>'dXdata - Monthly'!BJ31/100</f>
        <v>2.4500000000000001E-2</v>
      </c>
      <c r="BB25" s="221">
        <f>'dXdata - Monthly'!BK31/100</f>
        <v>2.4500000000000001E-2</v>
      </c>
      <c r="BC25" s="265">
        <f>'dXdata - Monthly'!BL31/100</f>
        <v>2.4500000000000001E-2</v>
      </c>
      <c r="BD25" s="69"/>
    </row>
    <row r="26" spans="1:13645"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162">
        <f>'dXdata - Monthly'!BG32/100</f>
        <v>5.0000000000000001E-3</v>
      </c>
      <c r="AY26" s="162">
        <f>'dXdata - Monthly'!BH32/100</f>
        <v>5.0000000000000001E-3</v>
      </c>
      <c r="AZ26" s="162">
        <f>'dXdata - Monthly'!BI32/100</f>
        <v>5.0000000000000001E-3</v>
      </c>
      <c r="BA26" s="162">
        <f>'dXdata - Monthly'!BJ32/100</f>
        <v>5.0000000000000001E-3</v>
      </c>
      <c r="BB26" s="162">
        <f>'dXdata - Monthly'!BK32/100</f>
        <v>5.0000000000000001E-3</v>
      </c>
      <c r="BC26" s="266">
        <f>'dXdata - Monthly'!BL32/100</f>
        <v>5.0000000000000001E-3</v>
      </c>
    </row>
    <row r="27" spans="1:13645" s="71" customFormat="1" ht="16.5" customHeight="1" thickBot="1" x14ac:dyDescent="0.25">
      <c r="A27" s="72"/>
      <c r="B27" s="66" t="s">
        <v>42</v>
      </c>
      <c r="C27" s="67"/>
      <c r="D27" s="68"/>
      <c r="E27" s="315" t="s">
        <v>42</v>
      </c>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7"/>
      <c r="AT27" s="317"/>
      <c r="AU27" s="317"/>
      <c r="AV27" s="317"/>
      <c r="AW27" s="317"/>
      <c r="AX27" s="317"/>
      <c r="AY27" s="317"/>
      <c r="AZ27" s="317"/>
      <c r="BA27" s="317"/>
      <c r="BB27" s="317"/>
      <c r="BC27" s="319"/>
      <c r="BD27" s="69"/>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row>
    <row r="28" spans="1:13645" s="69" customFormat="1" ht="16.5" customHeight="1" x14ac:dyDescent="0.2">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7.3890469445738072</v>
      </c>
      <c r="AV28" s="233">
        <f>'dXdata - Monthly'!BE33</f>
        <v>7.3440799474695044</v>
      </c>
      <c r="AW28" s="233">
        <f>'dXdata - Monthly'!BF33</f>
        <v>7.3419799364790679</v>
      </c>
      <c r="AX28" s="233">
        <f>'dXdata - Monthly'!BG33</f>
        <v>7.4423121306132156</v>
      </c>
      <c r="AY28" s="233">
        <f>'dXdata - Monthly'!BH33</f>
        <v>7.3204945173301219</v>
      </c>
      <c r="AZ28" s="233">
        <f>'dXdata - Monthly'!BI33</f>
        <v>7.2936547192317125</v>
      </c>
      <c r="BA28" s="233">
        <f>'dXdata - Monthly'!BJ33</f>
        <v>7.4141931532096486</v>
      </c>
      <c r="BB28" s="233" t="e">
        <f>'dXdata - Monthly'!BK33</f>
        <v>#N/A</v>
      </c>
      <c r="BC28" s="259" t="e">
        <f>'dXdata - Monthly'!BL33</f>
        <v>#N/A</v>
      </c>
    </row>
    <row r="29" spans="1:13645" s="77" customFormat="1" ht="16.5" customHeight="1" x14ac:dyDescent="0.2">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2.9642052877128808</v>
      </c>
      <c r="AV29" s="241">
        <f>'dXdata - Monthly'!BE34</f>
        <v>2.8983743177848851</v>
      </c>
      <c r="AW29" s="241">
        <f>'dXdata - Monthly'!BF34</f>
        <v>2.8834362311734285</v>
      </c>
      <c r="AX29" s="241">
        <f>'dXdata - Monthly'!BG34</f>
        <v>2.947361474317165</v>
      </c>
      <c r="AY29" s="241">
        <f>'dXdata - Monthly'!BH34</f>
        <v>2.8794447179555251</v>
      </c>
      <c r="AZ29" s="241">
        <f>'dXdata - Monthly'!BI34</f>
        <v>2.8747093999148867</v>
      </c>
      <c r="BA29" s="241">
        <f>'dXdata - Monthly'!BJ34</f>
        <v>2.9366653282998141</v>
      </c>
      <c r="BB29" s="241" t="e">
        <f>'dXdata - Monthly'!BK34</f>
        <v>#N/A</v>
      </c>
      <c r="BC29" s="260" t="e">
        <f>'dXdata - Monthly'!BL34</f>
        <v>#N/A</v>
      </c>
      <c r="BD29" s="69"/>
    </row>
    <row r="30" spans="1:13645" s="282" customFormat="1" ht="16.5" customHeight="1" x14ac:dyDescent="0.2">
      <c r="A30" s="139">
        <v>28</v>
      </c>
      <c r="B30" s="152" t="s">
        <v>49</v>
      </c>
      <c r="C30" s="141" t="s">
        <v>50</v>
      </c>
      <c r="D30" s="142"/>
      <c r="E30" s="281"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55">
        <f>'dXdata - Monthly'!BF36</f>
        <v>1581</v>
      </c>
      <c r="AX30" s="255">
        <f>'dXdata - Monthly'!BG36</f>
        <v>1173</v>
      </c>
      <c r="AY30" s="255">
        <f>'dXdata - Monthly'!BH36</f>
        <v>1404</v>
      </c>
      <c r="AZ30" s="255">
        <f>'dXdata - Monthly'!BI36</f>
        <v>1110</v>
      </c>
      <c r="BA30" s="255">
        <f>'dXdata - Monthly'!BJ36</f>
        <v>1026</v>
      </c>
      <c r="BB30" s="255">
        <f>'dXdata - Monthly'!BK36</f>
        <v>1255</v>
      </c>
      <c r="BC30" s="262">
        <f>'dXdata - Monthly'!BL36</f>
        <v>2192</v>
      </c>
    </row>
    <row r="31" spans="1:13645" s="77" customFormat="1" ht="16.5" customHeight="1" x14ac:dyDescent="0.2">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39">
        <f>'dXdata - Monthly'!BG37</f>
        <v>238</v>
      </c>
      <c r="AY31" s="239">
        <f>'dXdata - Monthly'!BH37</f>
        <v>210</v>
      </c>
      <c r="AZ31" s="239">
        <f>'dXdata - Monthly'!BI37</f>
        <v>169</v>
      </c>
      <c r="BA31" s="239">
        <f>'dXdata - Monthly'!BJ37</f>
        <v>198</v>
      </c>
      <c r="BB31" s="239">
        <f>'dXdata - Monthly'!BK37</f>
        <v>199</v>
      </c>
      <c r="BC31" s="261" t="e">
        <f>'dXdata - Monthly'!BL37</f>
        <v>#N/A</v>
      </c>
      <c r="BD31" s="69"/>
    </row>
    <row r="32" spans="1:13645" s="69" customFormat="1" ht="16.5" customHeight="1" x14ac:dyDescent="0.2">
      <c r="A32" s="139">
        <v>31</v>
      </c>
      <c r="B32" s="152" t="s">
        <v>55</v>
      </c>
      <c r="C32" s="141" t="s">
        <v>54</v>
      </c>
      <c r="D32" s="142"/>
      <c r="E32" s="155" t="s">
        <v>254</v>
      </c>
      <c r="F32" s="170">
        <f>'dXdata - Annual'!G38</f>
        <v>16142</v>
      </c>
      <c r="G32" s="170">
        <f>'dXdata - Annual'!H38</f>
        <v>16344</v>
      </c>
      <c r="H32" s="173">
        <f>'dXdata - Annual'!I38</f>
        <v>16149</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1199</v>
      </c>
      <c r="AS32" s="254">
        <f>'dXdata - Monthly'!BB38</f>
        <v>1207</v>
      </c>
      <c r="AT32" s="255">
        <f>'dXdata - Monthly'!BC38</f>
        <v>1831</v>
      </c>
      <c r="AU32" s="255">
        <f>'dXdata - Monthly'!BD38</f>
        <v>2903</v>
      </c>
      <c r="AV32" s="255">
        <f>'dXdata - Monthly'!BE38</f>
        <v>3205</v>
      </c>
      <c r="AW32" s="255">
        <f>'dXdata - Monthly'!BF38</f>
        <v>2981</v>
      </c>
      <c r="AX32" s="255">
        <f>'dXdata - Monthly'!BG38</f>
        <v>2914</v>
      </c>
      <c r="AY32" s="255">
        <f>'dXdata - Monthly'!BH38</f>
        <v>2314</v>
      </c>
      <c r="AZ32" s="255">
        <f>'dXdata - Monthly'!BI38</f>
        <v>2147</v>
      </c>
      <c r="BA32" s="255">
        <f>'dXdata - Monthly'!BJ38</f>
        <v>2156</v>
      </c>
      <c r="BB32" s="255">
        <f>'dXdata - Monthly'!BK38</f>
        <v>2185</v>
      </c>
      <c r="BC32" s="262">
        <f>'dXdata - Monthly'!BL38</f>
        <v>2110</v>
      </c>
    </row>
    <row r="33" spans="1:56" s="77" customFormat="1" ht="16.5" customHeight="1" x14ac:dyDescent="0.2">
      <c r="A33" s="73">
        <v>32</v>
      </c>
      <c r="B33" s="92" t="s">
        <v>56</v>
      </c>
      <c r="C33" s="75" t="s">
        <v>53</v>
      </c>
      <c r="D33" s="76"/>
      <c r="E33" s="91" t="s">
        <v>256</v>
      </c>
      <c r="F33" s="286">
        <f>'dXdata - Annual'!G40</f>
        <v>46.65183087194012</v>
      </c>
      <c r="G33" s="286">
        <f>'dXdata - Annual'!H40</f>
        <v>52.876091879650602</v>
      </c>
      <c r="H33" s="287">
        <f>'dXdata - Annual'!I40</f>
        <v>57.337120539676903</v>
      </c>
      <c r="I33" s="288">
        <f>'dXdata - Monthly'!F40*100</f>
        <v>39.571968107427615</v>
      </c>
      <c r="J33" s="288">
        <f>'dXdata - Monthly'!G40*100</f>
        <v>54.249694997966657</v>
      </c>
      <c r="K33" s="288">
        <f>'dXdata - Monthly'!H40*100</f>
        <v>58.736517719568567</v>
      </c>
      <c r="L33" s="288">
        <f>'dXdata - Monthly'!I40*100</f>
        <v>59.799757281553397</v>
      </c>
      <c r="M33" s="288">
        <f>'dXdata - Monthly'!J40*100</f>
        <v>54.811174340403511</v>
      </c>
      <c r="N33" s="288">
        <f>'dXdata - Monthly'!K40*100</f>
        <v>56.99067909454061</v>
      </c>
      <c r="O33" s="288">
        <f>'dXdata - Monthly'!L40*100</f>
        <v>54.914458235491445</v>
      </c>
      <c r="P33" s="288">
        <f>'dXdata - Monthly'!M40*100</f>
        <v>53.25797872340425</v>
      </c>
      <c r="Q33" s="288">
        <f>'dXdata - Monthly'!N40*100</f>
        <v>44.764237599510103</v>
      </c>
      <c r="R33" s="288">
        <f>'dXdata - Monthly'!O40*100</f>
        <v>56.336405529953915</v>
      </c>
      <c r="S33" s="288">
        <f>'dXdata - Monthly'!P40*100</f>
        <v>68.461911693352732</v>
      </c>
      <c r="T33" s="288">
        <f>'dXdata - Monthly'!Q40*100</f>
        <v>82.324058919803605</v>
      </c>
      <c r="U33" s="289">
        <f>'dXdata - Monthly'!R40*100</f>
        <v>39.04723127035831</v>
      </c>
      <c r="V33" s="288">
        <f>'dXdata - Monthly'!S40*100</f>
        <v>45.337218984179849</v>
      </c>
      <c r="W33" s="288">
        <f>'dXdata - Monthly'!T40*100</f>
        <v>39.738751814223512</v>
      </c>
      <c r="X33" s="288">
        <f>'dXdata - Monthly'!U40*100</f>
        <v>42.480359147025816</v>
      </c>
      <c r="Y33" s="288">
        <f>'dXdata - Monthly'!V40*100</f>
        <v>39.509848831882735</v>
      </c>
      <c r="Z33" s="288">
        <f>'dXdata - Monthly'!W40*100</f>
        <v>48.979064357715174</v>
      </c>
      <c r="AA33" s="288">
        <f>'dXdata - Monthly'!X40*100</f>
        <v>52.245862884160758</v>
      </c>
      <c r="AB33" s="288">
        <f>'dXdata - Monthly'!Y40*100</f>
        <v>48.773307163886166</v>
      </c>
      <c r="AC33" s="288">
        <f>'dXdata - Monthly'!Z40*100</f>
        <v>41.056383668178867</v>
      </c>
      <c r="AD33" s="288">
        <f>'dXdata - Monthly'!AA40*100</f>
        <v>54.164956914238815</v>
      </c>
      <c r="AE33" s="288">
        <f>'dXdata - Monthly'!AB40*100</f>
        <v>61.233019853709514</v>
      </c>
      <c r="AF33" s="288">
        <f>'dXdata - Monthly'!AC40*100</f>
        <v>76.053639846743295</v>
      </c>
      <c r="AG33" s="289">
        <f>'dXdata - Monthly'!AP40*100</f>
        <v>36.444633008061096</v>
      </c>
      <c r="AH33" s="288">
        <f>'dXdata - Monthly'!AQ40*100</f>
        <v>47.278506158124749</v>
      </c>
      <c r="AI33" s="288">
        <f>'dXdata - Monthly'!AR40*100</f>
        <v>48.552522746071133</v>
      </c>
      <c r="AJ33" s="288">
        <f>'dXdata - Monthly'!AS40*100</f>
        <v>40.070175438596486</v>
      </c>
      <c r="AK33" s="288">
        <f>'dXdata - Monthly'!AT40*100</f>
        <v>44.563869367507237</v>
      </c>
      <c r="AL33" s="288">
        <f>'dXdata - Monthly'!AU40*100</f>
        <v>52.84772182254197</v>
      </c>
      <c r="AM33" s="288">
        <f>'dXdata - Monthly'!AV40*100</f>
        <v>60.741476332340284</v>
      </c>
      <c r="AN33" s="288">
        <f>'dXdata - Monthly'!AW40*100</f>
        <v>61.078773767947226</v>
      </c>
      <c r="AO33" s="288">
        <f>'dXdata - Monthly'!AX40*100</f>
        <v>62.353801169590639</v>
      </c>
      <c r="AP33" s="288">
        <f>'dXdata - Monthly'!AY40*100</f>
        <v>71.666666666666671</v>
      </c>
      <c r="AQ33" s="288">
        <f>'dXdata - Monthly'!AZ40*100</f>
        <v>83.207874927620153</v>
      </c>
      <c r="AR33" s="288">
        <f>'dXdata - Monthly'!BA40*100</f>
        <v>102.30375426621161</v>
      </c>
      <c r="AS33" s="289">
        <f>'dXdata - Monthly'!BB40*100</f>
        <v>53.644444444444439</v>
      </c>
      <c r="AT33" s="288">
        <f>'dXdata - Monthly'!BC40*100</f>
        <v>64.245614035087712</v>
      </c>
      <c r="AU33" s="288">
        <f>'dXdata - Monthly'!BD40*100</f>
        <v>65.382882882882882</v>
      </c>
      <c r="AV33" s="288">
        <f>'dXdata - Monthly'!BE40*100</f>
        <v>68.556149732620327</v>
      </c>
      <c r="AW33" s="288">
        <f>'dXdata - Monthly'!BF40*100</f>
        <v>65.344147303814111</v>
      </c>
      <c r="AX33" s="288">
        <f>'dXdata - Monthly'!BG40*100</f>
        <v>70.48863086598935</v>
      </c>
      <c r="AY33" s="288">
        <f>'dXdata - Monthly'!BH40*100</f>
        <v>70.163735597331709</v>
      </c>
      <c r="AZ33" s="288">
        <f>'dXdata - Monthly'!BI40*100</f>
        <v>76.026912181303118</v>
      </c>
      <c r="BA33" s="288">
        <f>'dXdata - Monthly'!BJ40*100</f>
        <v>74.191328286304199</v>
      </c>
      <c r="BB33" s="288">
        <f>'dXdata - Monthly'!BK40*100</f>
        <v>87.365053978408639</v>
      </c>
      <c r="BC33" s="290">
        <f>'dXdata - Monthly'!BL40*100</f>
        <v>106.0834590246355</v>
      </c>
      <c r="BD33" s="69"/>
    </row>
    <row r="34" spans="1:56" s="69" customFormat="1" ht="16.5" customHeight="1" thickBot="1" x14ac:dyDescent="0.25">
      <c r="A34" s="139">
        <v>33</v>
      </c>
      <c r="B34" s="158" t="s">
        <v>57</v>
      </c>
      <c r="C34" s="141" t="s">
        <v>44</v>
      </c>
      <c r="D34" s="160"/>
      <c r="E34" s="161" t="s">
        <v>255</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486.49</v>
      </c>
      <c r="AU34" s="197">
        <f>'dXdata - Monthly'!BD39/1000</f>
        <v>505.459</v>
      </c>
      <c r="AV34" s="197">
        <f>'dXdata - Monthly'!BE39/1000</f>
        <v>508.65899999999999</v>
      </c>
      <c r="AW34" s="197">
        <f>'dXdata - Monthly'!BF39/1000</f>
        <v>510.63099999999997</v>
      </c>
      <c r="AX34" s="197">
        <f>'dXdata - Monthly'!BG39/1000</f>
        <v>494.16300000000001</v>
      </c>
      <c r="AY34" s="197">
        <f>'dXdata - Monthly'!BH39/1000</f>
        <v>488.48399999999998</v>
      </c>
      <c r="AZ34" s="197">
        <f>'dXdata - Monthly'!BI39/1000</f>
        <v>488.03500000000003</v>
      </c>
      <c r="BA34" s="197">
        <f>'dXdata - Monthly'!BJ39/1000</f>
        <v>474.42399999999998</v>
      </c>
      <c r="BB34" s="197">
        <f>'dXdata - Monthly'!BK39/1000</f>
        <v>485.20100000000002</v>
      </c>
      <c r="BC34" s="263">
        <f>'dXdata - Monthly'!BL39/1000</f>
        <v>491.16</v>
      </c>
    </row>
    <row r="35" spans="1:56" s="69" customFormat="1" ht="16.5" customHeight="1" thickBot="1" x14ac:dyDescent="0.25">
      <c r="A35" s="139"/>
      <c r="B35" s="199" t="s">
        <v>58</v>
      </c>
      <c r="C35" s="200"/>
      <c r="D35" s="201"/>
      <c r="E35" s="320" t="s">
        <v>58</v>
      </c>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2"/>
      <c r="AT35" s="322"/>
      <c r="AU35" s="322"/>
      <c r="AV35" s="322"/>
      <c r="AW35" s="322"/>
      <c r="AX35" s="322"/>
      <c r="AY35" s="322"/>
      <c r="AZ35" s="322"/>
      <c r="BA35" s="322"/>
      <c r="BB35" s="322"/>
      <c r="BC35" s="319"/>
    </row>
    <row r="36" spans="1:56" s="94" customFormat="1" ht="16.5" customHeight="1" x14ac:dyDescent="0.2">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7.1714500000000045</v>
      </c>
      <c r="AV36" s="245">
        <f>'dXdata - Monthly'!BE41</f>
        <v>7.5408480000000049</v>
      </c>
      <c r="AW36" s="245">
        <f>'dXdata - Monthly'!BF41</f>
        <v>7.3978020000000049</v>
      </c>
      <c r="AX36" s="245">
        <f>'dXdata - Monthly'!BG41</f>
        <v>7.2257730000000047</v>
      </c>
      <c r="AY36" s="245">
        <f>'dXdata - Monthly'!BH41</f>
        <v>7.2005550000000049</v>
      </c>
      <c r="AZ36" s="245">
        <f>'dXdata - Monthly'!BI41</f>
        <v>7.2742240000000047</v>
      </c>
      <c r="BA36" s="245">
        <f>'dXdata - Monthly'!BJ41</f>
        <v>7.3641470000000044</v>
      </c>
      <c r="BB36" s="245" t="e">
        <f>'dXdata - Monthly'!BK41</f>
        <v>#N/A</v>
      </c>
      <c r="BC36" s="246" t="e">
        <f>'dXdata - Monthly'!BL41</f>
        <v>#N/A</v>
      </c>
      <c r="BD36" s="93"/>
    </row>
    <row r="37" spans="1:56" s="93" customFormat="1" ht="16.5" customHeight="1" x14ac:dyDescent="0.2">
      <c r="A37" s="93">
        <v>36</v>
      </c>
      <c r="B37" s="152" t="s">
        <v>60</v>
      </c>
      <c r="C37" s="152" t="s">
        <v>47</v>
      </c>
      <c r="D37" s="174"/>
      <c r="E37" s="175" t="s">
        <v>221</v>
      </c>
      <c r="F37" s="164">
        <f>'dXdata - Annual'!G42</f>
        <v>77.305292000000009</v>
      </c>
      <c r="G37" s="164">
        <f>'dXdata - Annual'!H42</f>
        <v>76.087512000000018</v>
      </c>
      <c r="H37" s="165">
        <f>'dXdata - Annual'!I42</f>
        <v>64.738303000000002</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7">
        <f>'dXdata - Monthly'!AP42</f>
        <v>6.1836900000000004</v>
      </c>
      <c r="AH37" s="248">
        <f>'dXdata - Monthly'!AQ42</f>
        <v>6.2459350000000002</v>
      </c>
      <c r="AI37" s="248">
        <f>'dXdata - Monthly'!AR42</f>
        <v>5.6307039999999997</v>
      </c>
      <c r="AJ37" s="248">
        <f>'dXdata - Monthly'!AS42</f>
        <v>4.5924889999999996</v>
      </c>
      <c r="AK37" s="248">
        <f>'dXdata - Monthly'!AT42</f>
        <v>4.7243830000000004</v>
      </c>
      <c r="AL37" s="248">
        <f>'dXdata - Monthly'!AU42</f>
        <v>4.9603330000000003</v>
      </c>
      <c r="AM37" s="248">
        <f>'dXdata - Monthly'!AV42</f>
        <v>5.087186</v>
      </c>
      <c r="AN37" s="248">
        <f>'dXdata - Monthly'!AW42</f>
        <v>5.1195880000000002</v>
      </c>
      <c r="AO37" s="248">
        <f>'dXdata - Monthly'!AX42</f>
        <v>5.3444690000000001</v>
      </c>
      <c r="AP37" s="248">
        <f>'dXdata - Monthly'!AY42</f>
        <v>5.4026339999999999</v>
      </c>
      <c r="AQ37" s="248">
        <f>'dXdata - Monthly'!AZ42</f>
        <v>5.6017599999999996</v>
      </c>
      <c r="AR37" s="248">
        <f>'dXdata - Monthly'!BA42</f>
        <v>5.8451320000000004</v>
      </c>
      <c r="AS37" s="247">
        <f>'dXdata - Monthly'!BB42</f>
        <v>6.0984660000000002</v>
      </c>
      <c r="AT37" s="248">
        <f>'dXdata - Monthly'!BC42</f>
        <v>6.295655</v>
      </c>
      <c r="AU37" s="248">
        <f>'dXdata - Monthly'!BD42</f>
        <v>6.6749879999999999</v>
      </c>
      <c r="AV37" s="248">
        <f>'dXdata - Monthly'!BE42</f>
        <v>7.0880369999999999</v>
      </c>
      <c r="AW37" s="248">
        <f>'dXdata - Monthly'!BF42</f>
        <v>7.3369520000000001</v>
      </c>
      <c r="AX37" s="248">
        <f>'dXdata - Monthly'!BG42</f>
        <v>7.2343869999999999</v>
      </c>
      <c r="AY37" s="248">
        <f>'dXdata - Monthly'!BH42</f>
        <v>7.2063030000000001</v>
      </c>
      <c r="AZ37" s="248">
        <f>'dXdata - Monthly'!BI42</f>
        <v>7.1182369999999997</v>
      </c>
      <c r="BA37" s="248">
        <f>'dXdata - Monthly'!BJ42</f>
        <v>6.9127450000000001</v>
      </c>
      <c r="BB37" s="248" t="e">
        <f>'dXdata - Monthly'!BK42</f>
        <v>#N/A</v>
      </c>
      <c r="BC37" s="249" t="e">
        <f>'dXdata - Monthly'!BL42</f>
        <v>#N/A</v>
      </c>
    </row>
    <row r="38" spans="1:56" s="94" customFormat="1" ht="16.5" customHeight="1" x14ac:dyDescent="0.2">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43">
        <f>'dXdata - Monthly'!BG45</f>
        <v>5</v>
      </c>
      <c r="AY38" s="243">
        <f>'dXdata - Monthly'!BH45</f>
        <v>5</v>
      </c>
      <c r="AZ38" s="243">
        <f>'dXdata - Monthly'!BI45</f>
        <v>11</v>
      </c>
      <c r="BA38" s="243">
        <f>'dXdata - Monthly'!BJ45</f>
        <v>5</v>
      </c>
      <c r="BB38" s="243">
        <f>'dXdata - Monthly'!BK45</f>
        <v>8</v>
      </c>
      <c r="BC38" s="253" t="e">
        <f>'dXdata - Monthly'!BL45</f>
        <v>#N/A</v>
      </c>
      <c r="BD38" s="93"/>
    </row>
    <row r="39" spans="1:56" s="93" customFormat="1" ht="16.5" customHeight="1" thickBot="1" x14ac:dyDescent="0.25">
      <c r="A39" s="93">
        <v>41</v>
      </c>
      <c r="B39" s="203" t="s">
        <v>62</v>
      </c>
      <c r="C39" s="203" t="s">
        <v>54</v>
      </c>
      <c r="D39" s="204"/>
      <c r="E39" s="204" t="s">
        <v>223</v>
      </c>
      <c r="F39" s="195">
        <f>'dXdata - Annual'!G46</f>
        <v>4550.4057459999995</v>
      </c>
      <c r="G39" s="195">
        <f>'dXdata - Annual'!H46</f>
        <v>5168.2210189999996</v>
      </c>
      <c r="H39" s="196">
        <f>'dXdata - Annual'!I46</f>
        <v>3430.5074609999997</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274.85137600000002</v>
      </c>
      <c r="AM39" s="251">
        <f>'dXdata - Monthly'!AV46</f>
        <v>325.37751600000001</v>
      </c>
      <c r="AN39" s="251">
        <f>'dXdata - Monthly'!AW46</f>
        <v>332.145691</v>
      </c>
      <c r="AO39" s="251">
        <f>'dXdata - Monthly'!AX46</f>
        <v>321.51129500000002</v>
      </c>
      <c r="AP39" s="251">
        <f>'dXdata - Monthly'!AY46</f>
        <v>326.69908600000002</v>
      </c>
      <c r="AQ39" s="251">
        <f>'dXdata - Monthly'!AZ46</f>
        <v>285.20398</v>
      </c>
      <c r="AR39" s="251">
        <f>'dXdata - Monthly'!BA46</f>
        <v>274.30971499999998</v>
      </c>
      <c r="AS39" s="250">
        <f>'dXdata - Monthly'!BB46</f>
        <v>306.55137100000002</v>
      </c>
      <c r="AT39" s="251">
        <f>'dXdata - Monthly'!BC46</f>
        <v>717.94120999999996</v>
      </c>
      <c r="AU39" s="251">
        <f>'dXdata - Monthly'!BD46</f>
        <v>426.62868099999997</v>
      </c>
      <c r="AV39" s="251">
        <f>'dXdata - Monthly'!BE46</f>
        <v>412.66278199999999</v>
      </c>
      <c r="AW39" s="251">
        <f>'dXdata - Monthly'!BF46</f>
        <v>474.43736799999999</v>
      </c>
      <c r="AX39" s="251">
        <f>'dXdata - Monthly'!BG46</f>
        <v>1066.6772880000001</v>
      </c>
      <c r="AY39" s="251">
        <f>'dXdata - Monthly'!BH46</f>
        <v>458.60071900000003</v>
      </c>
      <c r="AZ39" s="251">
        <f>'dXdata - Monthly'!BI46</f>
        <v>385.98821700000002</v>
      </c>
      <c r="BA39" s="251">
        <f>'dXdata - Monthly'!BJ46</f>
        <v>365.56915199999997</v>
      </c>
      <c r="BB39" s="251">
        <f>'dXdata - Monthly'!BK46</f>
        <v>377.22527400000001</v>
      </c>
      <c r="BC39" s="252">
        <f>'dXdata - Monthly'!BL46</f>
        <v>426.42756200000002</v>
      </c>
    </row>
    <row r="40" spans="1:56" ht="21" customHeight="1" x14ac:dyDescent="0.2">
      <c r="E40" s="308" t="s">
        <v>258</v>
      </c>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9"/>
      <c r="AT40" s="309"/>
      <c r="AU40" s="279"/>
      <c r="AV40" s="293"/>
      <c r="AW40" s="295"/>
      <c r="AX40" s="298"/>
      <c r="AY40" s="300"/>
      <c r="AZ40" s="304"/>
      <c r="BA40" s="302"/>
      <c r="BB40" s="291"/>
      <c r="BC40" s="278"/>
    </row>
    <row r="41" spans="1:56" ht="11.25" x14ac:dyDescent="0.2">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row>
    <row r="42" spans="1:56" ht="11.25" x14ac:dyDescent="0.2">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row>
    <row r="43" spans="1:56"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row>
    <row r="44" spans="1:56" ht="11.25" x14ac:dyDescent="0.2">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row>
    <row r="45" spans="1:56" ht="11.25" x14ac:dyDescent="0.2">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row>
    <row r="46" spans="1:56" ht="23.25" customHeight="1" x14ac:dyDescent="0.2">
      <c r="E46" s="310" t="s">
        <v>235</v>
      </c>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280"/>
      <c r="AV46" s="294"/>
      <c r="AW46" s="296"/>
      <c r="AX46" s="299"/>
      <c r="AY46" s="301"/>
      <c r="AZ46" s="305"/>
      <c r="BA46" s="303"/>
      <c r="BB46" s="292"/>
      <c r="BC46" s="277"/>
    </row>
    <row r="47" spans="1:56" ht="10.5" customHeight="1" x14ac:dyDescent="0.2">
      <c r="E47" s="307" t="s">
        <v>244</v>
      </c>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258"/>
      <c r="AO47" s="258"/>
      <c r="AP47" s="258"/>
      <c r="AQ47" s="258"/>
      <c r="AR47" s="258"/>
      <c r="AS47" s="258"/>
      <c r="AT47" s="258"/>
      <c r="AU47" s="280"/>
      <c r="AV47" s="294"/>
      <c r="AW47" s="296"/>
      <c r="AX47" s="299"/>
      <c r="AY47" s="301"/>
      <c r="AZ47" s="305"/>
      <c r="BA47" s="303"/>
      <c r="BB47" s="292"/>
      <c r="BC47" s="277"/>
    </row>
    <row r="48" spans="1:56" ht="12.75" customHeight="1" x14ac:dyDescent="0.2">
      <c r="E48" s="307" t="s">
        <v>259</v>
      </c>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283"/>
      <c r="AK48" s="283"/>
      <c r="AL48" s="283"/>
      <c r="AM48" s="283"/>
      <c r="AN48" s="284"/>
      <c r="AO48" s="284"/>
      <c r="AP48" s="284"/>
      <c r="AQ48" s="284"/>
      <c r="AR48" s="284"/>
      <c r="AS48" s="284"/>
      <c r="AT48" s="284"/>
      <c r="AU48" s="284"/>
      <c r="AV48" s="294"/>
      <c r="AW48" s="296"/>
      <c r="AX48" s="299"/>
      <c r="AY48" s="301"/>
      <c r="AZ48" s="305"/>
      <c r="BA48" s="303"/>
      <c r="BB48" s="292"/>
      <c r="BC48" s="284"/>
    </row>
    <row r="49" spans="1:56" ht="11.25" x14ac:dyDescent="0.2">
      <c r="E49" s="12" t="s">
        <v>253</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row>
    <row r="50" spans="1:56"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2"/>
    </row>
    <row r="51" spans="1:56"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2"/>
    </row>
    <row r="52" spans="1:56"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2"/>
    </row>
    <row r="53" spans="1:56"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2"/>
    </row>
    <row r="54" spans="1:56"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2"/>
    </row>
    <row r="55" spans="1:56"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2"/>
    </row>
    <row r="56" spans="1:56"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2"/>
    </row>
    <row r="57" spans="1:56"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2"/>
    </row>
    <row r="58" spans="1:56"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2"/>
    </row>
    <row r="59" spans="1:56"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2"/>
    </row>
    <row r="60" spans="1:56"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2"/>
    </row>
    <row r="61" spans="1:56"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2"/>
    </row>
    <row r="62" spans="1:56"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2"/>
    </row>
    <row r="63" spans="1:56"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2"/>
    </row>
    <row r="64" spans="1:56"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2"/>
    </row>
    <row r="65" spans="1:56"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2"/>
    </row>
    <row r="66" spans="1:56"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2"/>
    </row>
    <row r="67" spans="1:56"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2"/>
    </row>
    <row r="68" spans="1:56"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2"/>
    </row>
    <row r="69" spans="1:56"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2"/>
    </row>
    <row r="70" spans="1:56"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2"/>
    </row>
    <row r="71" spans="1:56"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2"/>
    </row>
    <row r="72" spans="1:56"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2"/>
    </row>
    <row r="73" spans="1:56"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2"/>
    </row>
    <row r="74" spans="1:56"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2"/>
    </row>
    <row r="75" spans="1:56"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2"/>
    </row>
    <row r="76" spans="1:56"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2"/>
    </row>
    <row r="77" spans="1:56"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2"/>
    </row>
    <row r="78" spans="1:56"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2"/>
    </row>
    <row r="79" spans="1:56"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2"/>
    </row>
    <row r="80" spans="1:56"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2"/>
    </row>
    <row r="81" spans="1:56"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2"/>
    </row>
    <row r="82" spans="1:56"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2"/>
    </row>
    <row r="83" spans="1:56"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2"/>
    </row>
    <row r="84" spans="1:56"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2"/>
    </row>
    <row r="85" spans="1:56"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2"/>
    </row>
    <row r="86" spans="1:56"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2"/>
    </row>
    <row r="87" spans="1:56"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2"/>
    </row>
    <row r="88" spans="1:56"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2"/>
    </row>
    <row r="89" spans="1:56"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2"/>
    </row>
    <row r="90" spans="1:56"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2"/>
    </row>
    <row r="91" spans="1:56"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2"/>
    </row>
    <row r="92" spans="1:56"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2"/>
    </row>
    <row r="93" spans="1:56"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2"/>
    </row>
    <row r="94" spans="1:56"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2"/>
    </row>
    <row r="95" spans="1:56"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2"/>
    </row>
    <row r="96" spans="1:56"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2"/>
    </row>
    <row r="97" spans="1:56"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2"/>
    </row>
    <row r="98" spans="1:56"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2"/>
    </row>
    <row r="99" spans="1:56"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2"/>
    </row>
    <row r="100" spans="1:56"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2"/>
    </row>
    <row r="101" spans="1:56"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2"/>
    </row>
    <row r="102" spans="1:56"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2"/>
    </row>
    <row r="103" spans="1:56"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2"/>
    </row>
    <row r="104" spans="1:56"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2"/>
    </row>
    <row r="105" spans="1:56"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2"/>
    </row>
    <row r="106" spans="1:56"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2"/>
    </row>
    <row r="107" spans="1:56"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2"/>
    </row>
    <row r="108" spans="1:56"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2"/>
    </row>
    <row r="109" spans="1:56"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2"/>
    </row>
    <row r="110" spans="1:56"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2"/>
    </row>
    <row r="111" spans="1:56"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2"/>
    </row>
    <row r="112" spans="1:56"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2"/>
    </row>
    <row r="113" spans="1:56"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2"/>
    </row>
    <row r="114" spans="1:56"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2"/>
    </row>
    <row r="115" spans="1:56"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2"/>
    </row>
    <row r="116" spans="1:56"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2"/>
    </row>
    <row r="117" spans="1:56"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2"/>
    </row>
    <row r="118" spans="1:56"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2"/>
    </row>
    <row r="119" spans="1:56"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2"/>
    </row>
    <row r="120" spans="1:56"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2"/>
    </row>
    <row r="121" spans="1:56"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2"/>
    </row>
    <row r="122" spans="1:56"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2"/>
    </row>
    <row r="123" spans="1:56"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2"/>
    </row>
    <row r="124" spans="1:56"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2"/>
    </row>
    <row r="125" spans="1:56"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2"/>
    </row>
    <row r="126" spans="1:56"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2"/>
    </row>
    <row r="127" spans="1:56"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2"/>
    </row>
    <row r="128" spans="1:56"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2"/>
    </row>
    <row r="129" spans="1:56"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2"/>
    </row>
    <row r="130" spans="1:56"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2"/>
    </row>
    <row r="131" spans="1:56"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2"/>
    </row>
    <row r="132" spans="1:56"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2"/>
    </row>
    <row r="133" spans="1:56"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2"/>
    </row>
    <row r="134" spans="1:56"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2"/>
    </row>
    <row r="135" spans="1:56"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2"/>
    </row>
    <row r="136" spans="1:56"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2"/>
    </row>
    <row r="137" spans="1:56"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2"/>
    </row>
    <row r="138" spans="1:56"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2"/>
    </row>
    <row r="139" spans="1:56"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2"/>
    </row>
    <row r="140" spans="1:56"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2"/>
    </row>
    <row r="141" spans="1:56"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2"/>
    </row>
    <row r="142" spans="1:56"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2"/>
    </row>
    <row r="143" spans="1:56"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2"/>
    </row>
    <row r="144" spans="1:56"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2"/>
    </row>
    <row r="145" spans="1:56"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2"/>
    </row>
    <row r="146" spans="1:56"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2"/>
    </row>
    <row r="147" spans="1:56"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2"/>
    </row>
    <row r="148" spans="1:56"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2"/>
    </row>
    <row r="149" spans="1:56"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2"/>
    </row>
    <row r="150" spans="1:56"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2"/>
    </row>
    <row r="151" spans="1:56"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2"/>
    </row>
    <row r="152" spans="1:56"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2"/>
    </row>
    <row r="153" spans="1:56"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2"/>
    </row>
    <row r="154" spans="1:56"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2"/>
    </row>
    <row r="155" spans="1:56"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2"/>
    </row>
    <row r="156" spans="1:56"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2"/>
    </row>
    <row r="157" spans="1:56"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2"/>
    </row>
    <row r="158" spans="1:56"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2"/>
    </row>
    <row r="159" spans="1:56"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2"/>
    </row>
    <row r="160" spans="1:56"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2"/>
    </row>
    <row r="161" spans="1:56"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2"/>
    </row>
    <row r="162" spans="1:56"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2"/>
    </row>
    <row r="163" spans="1:56"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2"/>
    </row>
    <row r="164" spans="1:56"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2"/>
    </row>
    <row r="165" spans="1:56"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2"/>
    </row>
    <row r="166" spans="1:56"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2"/>
    </row>
    <row r="167" spans="1:56"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2"/>
    </row>
    <row r="168" spans="1:56"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2"/>
    </row>
    <row r="169" spans="1:56"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2"/>
    </row>
    <row r="170" spans="1:56"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2"/>
    </row>
    <row r="171" spans="1:56"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2"/>
    </row>
    <row r="172" spans="1:56"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2"/>
    </row>
    <row r="173" spans="1:56"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2"/>
    </row>
    <row r="174" spans="1:56"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2"/>
    </row>
    <row r="175" spans="1:56"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2"/>
    </row>
    <row r="176" spans="1:56"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2"/>
    </row>
    <row r="177" spans="1:56"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2"/>
    </row>
    <row r="178" spans="1:56"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2"/>
    </row>
    <row r="179" spans="1:56"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2"/>
    </row>
    <row r="180" spans="1:56"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2"/>
    </row>
    <row r="181" spans="1:56"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2"/>
    </row>
    <row r="182" spans="1:56"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2"/>
    </row>
    <row r="183" spans="1:56"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2"/>
    </row>
    <row r="184" spans="1:56"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2"/>
    </row>
    <row r="185" spans="1:56"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2"/>
    </row>
    <row r="186" spans="1:56"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2"/>
    </row>
    <row r="187" spans="1:56"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2"/>
    </row>
    <row r="188" spans="1:56"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2"/>
    </row>
    <row r="189" spans="1:56"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2"/>
    </row>
    <row r="190" spans="1:56"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2"/>
    </row>
    <row r="191" spans="1:56"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2"/>
    </row>
    <row r="192" spans="1:56"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2"/>
    </row>
    <row r="193" spans="1:56"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2"/>
    </row>
    <row r="194" spans="1:56"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2"/>
    </row>
    <row r="195" spans="1:56"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2"/>
    </row>
    <row r="196" spans="1:56"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2"/>
    </row>
    <row r="197" spans="1:56"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2"/>
    </row>
    <row r="198" spans="1:56"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2"/>
    </row>
    <row r="199" spans="1:56"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2"/>
    </row>
    <row r="200" spans="1:56"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2"/>
    </row>
    <row r="201" spans="1:56"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2"/>
    </row>
    <row r="202" spans="1:56"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2"/>
    </row>
    <row r="203" spans="1:56"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2"/>
    </row>
    <row r="204" spans="1:56"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2"/>
    </row>
    <row r="205" spans="1:56"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2"/>
    </row>
    <row r="206" spans="1:56"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2"/>
    </row>
    <row r="207" spans="1:56"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2"/>
    </row>
    <row r="208" spans="1:56"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2"/>
    </row>
    <row r="209" spans="1:56"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2"/>
    </row>
    <row r="210" spans="1:56"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2"/>
    </row>
    <row r="211" spans="1:56"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2"/>
    </row>
    <row r="212" spans="1:56"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2"/>
    </row>
    <row r="213" spans="1:56"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2"/>
    </row>
    <row r="214" spans="1:56"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2"/>
    </row>
    <row r="215" spans="1:56"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2"/>
    </row>
    <row r="216" spans="1:56"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2"/>
    </row>
    <row r="217" spans="1:56"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2"/>
    </row>
    <row r="218" spans="1:56"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2"/>
    </row>
    <row r="219" spans="1:56"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2"/>
    </row>
    <row r="220" spans="1:56"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2"/>
    </row>
    <row r="221" spans="1:56"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2"/>
    </row>
    <row r="222" spans="1:56"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2"/>
    </row>
    <row r="223" spans="1:56"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2"/>
    </row>
    <row r="224" spans="1:56"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2"/>
    </row>
    <row r="225" spans="1:56"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2"/>
    </row>
    <row r="226" spans="1:56"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2"/>
    </row>
    <row r="227" spans="1:56"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2"/>
    </row>
    <row r="228" spans="1:56"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2"/>
    </row>
    <row r="229" spans="1:56"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2"/>
    </row>
    <row r="230" spans="1:56"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2"/>
    </row>
    <row r="231" spans="1:56"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2"/>
    </row>
    <row r="232" spans="1:56"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2"/>
    </row>
    <row r="233" spans="1:56"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2"/>
    </row>
    <row r="234" spans="1:56"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2"/>
    </row>
    <row r="235" spans="1:56"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2"/>
    </row>
    <row r="236" spans="1:56"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2"/>
    </row>
    <row r="237" spans="1:56"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2"/>
    </row>
    <row r="238" spans="1:56"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2"/>
    </row>
    <row r="239" spans="1:56"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2"/>
    </row>
    <row r="240" spans="1:56"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2"/>
    </row>
    <row r="241" spans="1:56"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2"/>
    </row>
    <row r="242" spans="1:56"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2"/>
    </row>
    <row r="243" spans="1:56"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2"/>
    </row>
    <row r="244" spans="1:56"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2"/>
    </row>
    <row r="245" spans="1:56"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2"/>
    </row>
    <row r="246" spans="1:56"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2"/>
    </row>
    <row r="247" spans="1:56"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2"/>
    </row>
    <row r="248" spans="1:56"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2"/>
    </row>
    <row r="249" spans="1:56"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2"/>
    </row>
    <row r="250" spans="1:56"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2"/>
    </row>
    <row r="251" spans="1:56"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2"/>
    </row>
    <row r="252" spans="1:56"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2"/>
    </row>
    <row r="253" spans="1:56"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2"/>
    </row>
    <row r="254" spans="1:56"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2"/>
    </row>
    <row r="255" spans="1:56"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2"/>
    </row>
    <row r="256" spans="1:56"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2"/>
    </row>
    <row r="257" spans="1:56"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2"/>
    </row>
    <row r="258" spans="1:56"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2"/>
    </row>
    <row r="259" spans="1:56"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2"/>
    </row>
    <row r="260" spans="1:56"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2"/>
    </row>
    <row r="261" spans="1:56"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2"/>
    </row>
    <row r="262" spans="1:56"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2"/>
    </row>
    <row r="263" spans="1:56"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2"/>
    </row>
    <row r="264" spans="1:56"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2"/>
    </row>
    <row r="265" spans="1:56"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2"/>
    </row>
    <row r="266" spans="1:56"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2"/>
    </row>
    <row r="267" spans="1:56"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2"/>
    </row>
    <row r="268" spans="1:56"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2"/>
    </row>
    <row r="269" spans="1:56"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2"/>
    </row>
    <row r="270" spans="1:56"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2"/>
    </row>
    <row r="271" spans="1:56"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2"/>
    </row>
    <row r="272" spans="1:56"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2"/>
    </row>
    <row r="273" spans="1:56"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2"/>
    </row>
    <row r="274" spans="1:56"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2"/>
    </row>
    <row r="275" spans="1:56"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2"/>
    </row>
    <row r="276" spans="1:56"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2"/>
    </row>
    <row r="277" spans="1:56"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2"/>
    </row>
    <row r="278" spans="1:56"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2"/>
    </row>
    <row r="279" spans="1:56"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2"/>
    </row>
    <row r="280" spans="1:56"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2"/>
    </row>
    <row r="281" spans="1:56"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2"/>
    </row>
    <row r="282" spans="1:56"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2"/>
    </row>
    <row r="283" spans="1:56"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2"/>
    </row>
    <row r="284" spans="1:56"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2"/>
    </row>
    <row r="285" spans="1:56"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2"/>
    </row>
    <row r="286" spans="1:56"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2"/>
    </row>
    <row r="287" spans="1:56"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2"/>
    </row>
    <row r="288" spans="1:56"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2"/>
    </row>
    <row r="289" spans="1:56"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2"/>
    </row>
    <row r="290" spans="1:56"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2"/>
    </row>
    <row r="291" spans="1:56"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2"/>
    </row>
    <row r="292" spans="1:56"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2"/>
    </row>
    <row r="293" spans="1:56"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2"/>
    </row>
    <row r="294" spans="1:56"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2"/>
    </row>
    <row r="295" spans="1:56"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2"/>
    </row>
    <row r="296" spans="1:56"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2"/>
    </row>
    <row r="297" spans="1:56"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2"/>
    </row>
    <row r="298" spans="1:56"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2"/>
    </row>
    <row r="299" spans="1:56"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2"/>
    </row>
    <row r="300" spans="1:56"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2"/>
    </row>
    <row r="301" spans="1:56"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2"/>
    </row>
    <row r="302" spans="1:56"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2"/>
    </row>
    <row r="303" spans="1:56"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2"/>
    </row>
    <row r="304" spans="1:56"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2"/>
    </row>
    <row r="305" spans="1:56"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2"/>
    </row>
    <row r="306" spans="1:56"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2"/>
    </row>
    <row r="307" spans="1:56"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2"/>
    </row>
    <row r="308" spans="1:56"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2"/>
    </row>
    <row r="309" spans="1:56"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2"/>
    </row>
    <row r="310" spans="1:56"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2"/>
    </row>
    <row r="311" spans="1:56"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2"/>
    </row>
    <row r="312" spans="1:56"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2"/>
    </row>
    <row r="313" spans="1:56"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2"/>
    </row>
    <row r="314" spans="1:56"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2"/>
    </row>
    <row r="315" spans="1:56"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2"/>
    </row>
    <row r="316" spans="1:56"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2"/>
    </row>
    <row r="317" spans="1:56"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2"/>
    </row>
    <row r="318" spans="1:56"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2"/>
    </row>
    <row r="319" spans="1:56"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2"/>
    </row>
    <row r="320" spans="1:56"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2"/>
    </row>
    <row r="321" spans="1:56"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2"/>
    </row>
    <row r="322" spans="1:56"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2"/>
    </row>
    <row r="323" spans="1:56"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2"/>
    </row>
    <row r="324" spans="1:56"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36"/>
      <c r="BD324" s="12"/>
    </row>
    <row r="325" spans="1:56"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2"/>
    </row>
    <row r="326" spans="1:56"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36"/>
      <c r="BD326" s="12"/>
    </row>
    <row r="327" spans="1:56"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2"/>
    </row>
    <row r="328" spans="1:56"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36"/>
      <c r="BD328" s="12"/>
    </row>
    <row r="329" spans="1:56"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36"/>
      <c r="BD329" s="12"/>
    </row>
    <row r="330" spans="1:56"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36"/>
      <c r="BD330" s="12"/>
    </row>
    <row r="331" spans="1:56"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36"/>
      <c r="BD331" s="12"/>
    </row>
    <row r="332" spans="1:56"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36"/>
      <c r="BD332" s="12"/>
    </row>
    <row r="333" spans="1:56"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36"/>
      <c r="BD333" s="12"/>
    </row>
    <row r="334" spans="1:56"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36"/>
      <c r="BD334" s="12"/>
    </row>
    <row r="335" spans="1:56"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36"/>
      <c r="BD335" s="12"/>
    </row>
    <row r="336" spans="1:56"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2"/>
    </row>
    <row r="337" spans="1:56"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36"/>
      <c r="BD337" s="12"/>
    </row>
    <row r="338" spans="1:56"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2"/>
    </row>
    <row r="339" spans="1:56"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36"/>
      <c r="BD339" s="12"/>
    </row>
    <row r="340" spans="1:56"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36"/>
      <c r="BD340" s="12"/>
    </row>
    <row r="341" spans="1:56"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2"/>
    </row>
    <row r="342" spans="1:56"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36"/>
      <c r="BC342" s="136"/>
      <c r="BD342" s="12"/>
    </row>
    <row r="343" spans="1:56"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36"/>
      <c r="BC343" s="136"/>
      <c r="BD343" s="12"/>
    </row>
    <row r="344" spans="1:56"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36"/>
      <c r="BC344" s="136"/>
      <c r="BD344" s="12"/>
    </row>
    <row r="345" spans="1:56"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36"/>
      <c r="BC345" s="136"/>
      <c r="BD345" s="12"/>
    </row>
    <row r="346" spans="1:56"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36"/>
      <c r="BC346" s="136"/>
      <c r="BD346" s="12"/>
    </row>
    <row r="347" spans="1:56"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36"/>
      <c r="BC347" s="136"/>
      <c r="BD347" s="12"/>
    </row>
    <row r="348" spans="1:56"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36"/>
      <c r="BC348" s="136"/>
      <c r="BD348" s="12"/>
    </row>
    <row r="349" spans="1:56"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36"/>
      <c r="BC349" s="136"/>
      <c r="BD349" s="12"/>
    </row>
    <row r="350" spans="1:56"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36"/>
      <c r="BD350" s="12"/>
    </row>
    <row r="351" spans="1:56"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36"/>
      <c r="BC351" s="136"/>
      <c r="BD351" s="12"/>
    </row>
    <row r="352" spans="1:56"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36"/>
      <c r="BD352" s="12"/>
    </row>
    <row r="353" spans="1:56"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36"/>
      <c r="BC353" s="136"/>
      <c r="BD353" s="12"/>
    </row>
    <row r="354" spans="1:56"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36"/>
      <c r="BC354" s="136"/>
      <c r="BD354" s="12"/>
    </row>
    <row r="355" spans="1:56"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36"/>
      <c r="BD355" s="12"/>
    </row>
    <row r="356" spans="1:56"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2"/>
    </row>
    <row r="357" spans="1:56"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2"/>
    </row>
    <row r="358" spans="1:56"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36"/>
      <c r="BC358" s="136"/>
      <c r="BD358" s="12"/>
    </row>
    <row r="359" spans="1:56"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36"/>
      <c r="BC359" s="136"/>
      <c r="BD359" s="12"/>
    </row>
    <row r="360" spans="1:56"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36"/>
      <c r="BD360" s="12"/>
    </row>
    <row r="361" spans="1:56"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2"/>
    </row>
    <row r="362" spans="1:56"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2"/>
    </row>
    <row r="363" spans="1:56"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2"/>
    </row>
    <row r="364" spans="1:56"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36"/>
      <c r="BC364" s="136"/>
      <c r="BD364" s="12"/>
    </row>
    <row r="365" spans="1:56"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36"/>
      <c r="BC365" s="136"/>
      <c r="BD365" s="12"/>
    </row>
    <row r="366" spans="1:56"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2"/>
    </row>
    <row r="367" spans="1:56"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2"/>
    </row>
    <row r="368" spans="1:56"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2"/>
    </row>
    <row r="369" spans="1:56"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2"/>
    </row>
    <row r="370" spans="1:56"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2"/>
    </row>
    <row r="371" spans="1:56"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2"/>
    </row>
    <row r="372" spans="1:56"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2"/>
    </row>
    <row r="373" spans="1:56"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2"/>
    </row>
    <row r="374" spans="1:56"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2"/>
    </row>
    <row r="375" spans="1:56"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2"/>
    </row>
    <row r="376" spans="1:56"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2"/>
    </row>
    <row r="377" spans="1:56"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2"/>
    </row>
    <row r="378" spans="1:56"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2"/>
    </row>
    <row r="379" spans="1:56"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2"/>
    </row>
    <row r="380" spans="1:56"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2"/>
    </row>
    <row r="381" spans="1:56"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2"/>
    </row>
    <row r="382" spans="1:56"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2"/>
    </row>
    <row r="383" spans="1:56"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2"/>
    </row>
    <row r="384" spans="1:56"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36"/>
      <c r="BD384" s="12"/>
    </row>
    <row r="385" spans="1:56"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36"/>
      <c r="BD385" s="12"/>
    </row>
    <row r="386" spans="1:56"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36"/>
      <c r="BD386" s="12"/>
    </row>
    <row r="387" spans="1:56"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36"/>
      <c r="BD387" s="12"/>
    </row>
    <row r="388" spans="1:56"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36"/>
      <c r="BD388" s="12"/>
    </row>
    <row r="389" spans="1:56"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36"/>
      <c r="BD389" s="12"/>
    </row>
    <row r="390" spans="1:56"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2"/>
    </row>
    <row r="391" spans="1:56"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36"/>
      <c r="BD391" s="12"/>
    </row>
    <row r="392" spans="1:56"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36"/>
      <c r="BD392" s="12"/>
    </row>
    <row r="393" spans="1:56"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36"/>
      <c r="BD393" s="12"/>
    </row>
    <row r="394" spans="1:56"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2"/>
    </row>
    <row r="395" spans="1:56"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36"/>
      <c r="BD395" s="12"/>
    </row>
    <row r="396" spans="1:56"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36"/>
      <c r="BD396" s="12"/>
    </row>
    <row r="397" spans="1:56"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36"/>
      <c r="BD397" s="12"/>
    </row>
    <row r="398" spans="1:56"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36"/>
      <c r="BC398" s="136"/>
      <c r="BD398" s="12"/>
    </row>
    <row r="399" spans="1:56"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36"/>
      <c r="BD399" s="12"/>
    </row>
    <row r="400" spans="1:56"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36"/>
      <c r="BD400" s="12"/>
    </row>
    <row r="401" spans="1:56"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36"/>
      <c r="BD401" s="12"/>
    </row>
    <row r="402" spans="1:56"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36"/>
      <c r="BD402" s="12"/>
    </row>
    <row r="403" spans="1:56"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36"/>
      <c r="BD403" s="12"/>
    </row>
    <row r="404" spans="1:56"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36"/>
      <c r="BD404" s="12"/>
    </row>
    <row r="405" spans="1:56"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36"/>
      <c r="BD405" s="12"/>
    </row>
    <row r="406" spans="1:56"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36"/>
      <c r="BD406" s="12"/>
    </row>
    <row r="407" spans="1:56"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36"/>
      <c r="BD407" s="12"/>
    </row>
    <row r="408" spans="1:56"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36"/>
      <c r="BD408" s="12"/>
    </row>
    <row r="409" spans="1:56"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36"/>
      <c r="BD409" s="12"/>
    </row>
    <row r="410" spans="1:56"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36"/>
      <c r="BC410" s="136"/>
      <c r="BD410" s="12"/>
    </row>
    <row r="411" spans="1:56"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36"/>
      <c r="BC411" s="136"/>
      <c r="BD411" s="12"/>
    </row>
    <row r="412" spans="1:56"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36"/>
      <c r="BC412" s="136"/>
      <c r="BD412" s="12"/>
    </row>
    <row r="413" spans="1:56"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36"/>
      <c r="BC413" s="136"/>
      <c r="BD413" s="12"/>
    </row>
    <row r="414" spans="1:56"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36"/>
      <c r="BD414" s="12"/>
    </row>
    <row r="415" spans="1:56"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36"/>
      <c r="BC415" s="136"/>
      <c r="BD415" s="12"/>
    </row>
    <row r="416" spans="1:56"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36"/>
      <c r="BC416" s="136"/>
      <c r="BD416" s="12"/>
    </row>
    <row r="417" spans="1:56"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36"/>
      <c r="BC417" s="136"/>
      <c r="BD417" s="12"/>
    </row>
    <row r="418" spans="1:56"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36"/>
      <c r="BC418" s="136"/>
      <c r="BD418" s="12"/>
    </row>
    <row r="419" spans="1:56"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36"/>
      <c r="BC419" s="136"/>
      <c r="BD419" s="12"/>
    </row>
    <row r="420" spans="1:56"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36"/>
      <c r="BC420" s="136"/>
      <c r="BD420" s="12"/>
    </row>
    <row r="421" spans="1:56"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36"/>
      <c r="BD421" s="12"/>
    </row>
    <row r="422" spans="1:56"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36"/>
      <c r="BD422" s="12"/>
    </row>
    <row r="423" spans="1:56"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36"/>
      <c r="BC423" s="136"/>
      <c r="BD423" s="12"/>
    </row>
    <row r="424" spans="1:56"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36"/>
      <c r="BC424" s="136"/>
      <c r="BD424" s="12"/>
    </row>
    <row r="425" spans="1:56"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36"/>
      <c r="BC425" s="136"/>
      <c r="BD425" s="12"/>
    </row>
    <row r="426" spans="1:56"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36"/>
      <c r="BC426" s="136"/>
      <c r="BD426" s="12"/>
    </row>
    <row r="427" spans="1:56"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36"/>
      <c r="BC427" s="136"/>
      <c r="BD427" s="12"/>
    </row>
    <row r="428" spans="1:56"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36"/>
      <c r="BB428" s="136"/>
      <c r="BC428" s="136"/>
      <c r="BD428" s="12"/>
    </row>
    <row r="429" spans="1:56"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36"/>
      <c r="BB429" s="136"/>
      <c r="BC429" s="136"/>
      <c r="BD429" s="12"/>
    </row>
    <row r="430" spans="1:56"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36"/>
      <c r="BC430" s="136"/>
      <c r="BD430" s="12"/>
    </row>
    <row r="431" spans="1:56"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36"/>
      <c r="BC431" s="136"/>
      <c r="BD431" s="12"/>
    </row>
    <row r="432" spans="1:56"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36"/>
      <c r="BC432" s="136"/>
      <c r="BD432" s="12"/>
    </row>
    <row r="433" spans="1:56"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36"/>
      <c r="BD433" s="12"/>
    </row>
    <row r="434" spans="1:56"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36"/>
      <c r="BC434" s="136"/>
      <c r="BD434" s="12"/>
    </row>
    <row r="435" spans="1:56"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36"/>
      <c r="BC435" s="136"/>
      <c r="BD435" s="12"/>
    </row>
    <row r="436" spans="1:56"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36"/>
      <c r="BC436" s="136"/>
      <c r="BD436" s="12"/>
    </row>
    <row r="437" spans="1:56"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36"/>
      <c r="BC437" s="136"/>
      <c r="BD437" s="12"/>
    </row>
    <row r="438" spans="1:56"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36"/>
      <c r="BC438" s="136"/>
      <c r="BD438" s="12"/>
    </row>
    <row r="439" spans="1:56"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36"/>
      <c r="BC439" s="136"/>
      <c r="BD439" s="12"/>
    </row>
    <row r="440" spans="1:56"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36"/>
      <c r="BC440" s="136"/>
      <c r="BD440" s="12"/>
    </row>
    <row r="441" spans="1:56"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36"/>
      <c r="BC441" s="136"/>
      <c r="BD441" s="12"/>
    </row>
    <row r="442" spans="1:56"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36"/>
      <c r="BC442" s="136"/>
      <c r="BD442" s="12"/>
    </row>
    <row r="443" spans="1:56"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36"/>
      <c r="BC443" s="136"/>
      <c r="BD443" s="12"/>
    </row>
    <row r="444" spans="1:56"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36"/>
      <c r="BC444" s="136"/>
      <c r="BD444" s="12"/>
    </row>
    <row r="445" spans="1:56"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36"/>
      <c r="BD445" s="12"/>
    </row>
    <row r="446" spans="1:56"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36"/>
      <c r="BD446" s="12"/>
    </row>
    <row r="447" spans="1:56"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36"/>
      <c r="BC447" s="136"/>
      <c r="BD447" s="12"/>
    </row>
    <row r="448" spans="1:56"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36"/>
      <c r="BC448" s="136"/>
      <c r="BD448" s="12"/>
    </row>
    <row r="449" spans="1:56"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36"/>
      <c r="BC449" s="136"/>
      <c r="BD449" s="12"/>
    </row>
    <row r="450" spans="1:56"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2"/>
    </row>
    <row r="451" spans="1:56"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36"/>
      <c r="BC451" s="136"/>
      <c r="BD451" s="12"/>
    </row>
    <row r="452" spans="1:56"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36"/>
      <c r="BC452" s="136"/>
      <c r="BD452" s="12"/>
    </row>
    <row r="453" spans="1:56"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36"/>
      <c r="BC453" s="136"/>
      <c r="BD453" s="12"/>
    </row>
    <row r="454" spans="1:56"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36"/>
      <c r="BC454" s="136"/>
      <c r="BD454" s="12"/>
    </row>
    <row r="455" spans="1:56"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36"/>
      <c r="BD455" s="12"/>
    </row>
    <row r="456" spans="1:56"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36"/>
      <c r="BC456" s="136"/>
      <c r="BD456" s="12"/>
    </row>
    <row r="457" spans="1:56"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36"/>
      <c r="BC457" s="136"/>
      <c r="BD457" s="12"/>
    </row>
    <row r="458" spans="1:56"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36"/>
      <c r="BD458" s="12"/>
    </row>
    <row r="459" spans="1:56"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36"/>
      <c r="BC459" s="136"/>
      <c r="BD459" s="12"/>
    </row>
    <row r="460" spans="1:56"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36"/>
      <c r="BB460" s="136"/>
      <c r="BC460" s="136"/>
      <c r="BD460" s="12"/>
    </row>
    <row r="461" spans="1:56"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36"/>
      <c r="BB461" s="136"/>
      <c r="BC461" s="136"/>
      <c r="BD461" s="12"/>
    </row>
    <row r="462" spans="1:56"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c r="BB462" s="136"/>
      <c r="BC462" s="136"/>
      <c r="BD462" s="12"/>
    </row>
    <row r="463" spans="1:56"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36"/>
      <c r="BB463" s="136"/>
      <c r="BC463" s="136"/>
      <c r="BD463" s="12"/>
    </row>
    <row r="464" spans="1:56"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36"/>
      <c r="BB464" s="136"/>
      <c r="BC464" s="136"/>
      <c r="BD464" s="12"/>
    </row>
    <row r="465" spans="1:56"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36"/>
      <c r="BB465" s="136"/>
      <c r="BC465" s="136"/>
      <c r="BD465" s="12"/>
    </row>
    <row r="466" spans="1:56"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c r="BB466" s="136"/>
      <c r="BC466" s="136"/>
      <c r="BD466" s="12"/>
    </row>
    <row r="467" spans="1:56"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36"/>
      <c r="BB467" s="136"/>
      <c r="BC467" s="136"/>
      <c r="BD467" s="12"/>
    </row>
    <row r="468" spans="1:56"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36"/>
      <c r="BB468" s="136"/>
      <c r="BC468" s="136"/>
      <c r="BD468" s="12"/>
    </row>
    <row r="469" spans="1:56"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36"/>
      <c r="BB469" s="136"/>
      <c r="BC469" s="136"/>
      <c r="BD469" s="12"/>
    </row>
    <row r="470" spans="1:56"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c r="BB470" s="136"/>
      <c r="BC470" s="136"/>
      <c r="BD470" s="12"/>
    </row>
    <row r="471" spans="1:56"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36"/>
      <c r="BB471" s="136"/>
      <c r="BC471" s="136"/>
      <c r="BD471" s="12"/>
    </row>
    <row r="472" spans="1:56"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36"/>
      <c r="BC472" s="136"/>
      <c r="BD472" s="12"/>
    </row>
    <row r="473" spans="1:56"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36"/>
      <c r="BB473" s="136"/>
      <c r="BC473" s="136"/>
      <c r="BD473" s="12"/>
    </row>
    <row r="474" spans="1:56"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36"/>
      <c r="BB474" s="136"/>
      <c r="BC474" s="136"/>
      <c r="BD474" s="12"/>
    </row>
    <row r="475" spans="1:56"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c r="BB475" s="136"/>
      <c r="BC475" s="136"/>
      <c r="BD475" s="12"/>
    </row>
    <row r="476" spans="1:56"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c r="BB476" s="136"/>
      <c r="BC476" s="136"/>
      <c r="BD476" s="12"/>
    </row>
    <row r="477" spans="1:56"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c r="BB477" s="136"/>
      <c r="BC477" s="136"/>
      <c r="BD477" s="12"/>
    </row>
    <row r="478" spans="1:56"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c r="BB478" s="136"/>
      <c r="BC478" s="136"/>
      <c r="BD478" s="12"/>
    </row>
    <row r="479" spans="1:56"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c r="BB479" s="136"/>
      <c r="BC479" s="136"/>
      <c r="BD479" s="12"/>
    </row>
    <row r="480" spans="1:56"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36"/>
      <c r="BC480" s="136"/>
      <c r="BD480" s="12"/>
    </row>
    <row r="481" spans="1:56"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36"/>
      <c r="BA481" s="136"/>
      <c r="BB481" s="136"/>
      <c r="BC481" s="136"/>
      <c r="BD481" s="12"/>
    </row>
    <row r="482" spans="1:56"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36"/>
      <c r="BB482" s="136"/>
      <c r="BC482" s="136"/>
      <c r="BD482" s="12"/>
    </row>
    <row r="483" spans="1:56"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36"/>
      <c r="BA483" s="136"/>
      <c r="BB483" s="136"/>
      <c r="BC483" s="136"/>
      <c r="BD483" s="12"/>
    </row>
    <row r="484" spans="1:56"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36"/>
      <c r="BA484" s="136"/>
      <c r="BB484" s="136"/>
      <c r="BC484" s="136"/>
      <c r="BD484" s="12"/>
    </row>
    <row r="485" spans="1:56"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36"/>
      <c r="BA485" s="136"/>
      <c r="BB485" s="136"/>
      <c r="BC485" s="136"/>
      <c r="BD485" s="12"/>
    </row>
    <row r="486" spans="1:56"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36"/>
      <c r="BA486" s="136"/>
      <c r="BB486" s="136"/>
      <c r="BC486" s="136"/>
      <c r="BD486" s="12"/>
    </row>
    <row r="487" spans="1:56"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36"/>
      <c r="BA487" s="136"/>
      <c r="BB487" s="136"/>
      <c r="BC487" s="136"/>
      <c r="BD487" s="12"/>
    </row>
    <row r="488" spans="1:56"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36"/>
      <c r="BA488" s="136"/>
      <c r="BB488" s="136"/>
      <c r="BC488" s="136"/>
      <c r="BD488" s="12"/>
    </row>
    <row r="489" spans="1:56"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36"/>
      <c r="BA489" s="136"/>
      <c r="BB489" s="136"/>
      <c r="BC489" s="136"/>
      <c r="BD489" s="12"/>
    </row>
    <row r="490" spans="1:56"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36"/>
      <c r="BA490" s="136"/>
      <c r="BB490" s="136"/>
      <c r="BC490" s="136"/>
      <c r="BD490" s="12"/>
    </row>
    <row r="491" spans="1:56"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36"/>
      <c r="BA491" s="136"/>
      <c r="BB491" s="136"/>
      <c r="BC491" s="136"/>
      <c r="BD491" s="12"/>
    </row>
    <row r="492" spans="1:56"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36"/>
      <c r="BA492" s="136"/>
      <c r="BB492" s="136"/>
      <c r="BC492" s="136"/>
      <c r="BD492" s="12"/>
    </row>
    <row r="493" spans="1:56"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36"/>
      <c r="BA493" s="136"/>
      <c r="BB493" s="136"/>
      <c r="BC493" s="136"/>
      <c r="BD493" s="12"/>
    </row>
    <row r="494" spans="1:56"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36"/>
      <c r="BB494" s="136"/>
      <c r="BC494" s="136"/>
      <c r="BD494" s="12"/>
    </row>
    <row r="495" spans="1:56"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36"/>
      <c r="BA495" s="136"/>
      <c r="BB495" s="136"/>
      <c r="BC495" s="136"/>
      <c r="BD495" s="12"/>
    </row>
    <row r="496" spans="1:56"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36"/>
      <c r="BA496" s="136"/>
      <c r="BB496" s="136"/>
      <c r="BC496" s="136"/>
      <c r="BD496" s="12"/>
    </row>
    <row r="497" spans="1:56"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36"/>
      <c r="BA497" s="136"/>
      <c r="BB497" s="136"/>
      <c r="BC497" s="136"/>
      <c r="BD497" s="12"/>
    </row>
    <row r="498" spans="1:56"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36"/>
      <c r="BA498" s="136"/>
      <c r="BB498" s="136"/>
      <c r="BC498" s="136"/>
      <c r="BD498" s="12"/>
    </row>
    <row r="499" spans="1:56"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36"/>
      <c r="BA499" s="136"/>
      <c r="BB499" s="136"/>
      <c r="BC499" s="136"/>
      <c r="BD499" s="12"/>
    </row>
    <row r="500" spans="1:56"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36"/>
      <c r="BA500" s="136"/>
      <c r="BB500" s="136"/>
      <c r="BC500" s="136"/>
      <c r="BD500" s="12"/>
    </row>
    <row r="501" spans="1:56"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36"/>
      <c r="BD501" s="12"/>
    </row>
    <row r="502" spans="1:56"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36"/>
      <c r="BD502" s="12"/>
    </row>
    <row r="503" spans="1:56"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36"/>
      <c r="BD503" s="12"/>
    </row>
    <row r="504" spans="1:56"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36"/>
      <c r="BA504" s="136"/>
      <c r="BB504" s="136"/>
      <c r="BC504" s="136"/>
      <c r="BD504" s="12"/>
    </row>
    <row r="505" spans="1:56"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36"/>
      <c r="BA505" s="136"/>
      <c r="BB505" s="136"/>
      <c r="BC505" s="136"/>
      <c r="BD505" s="12"/>
    </row>
    <row r="506" spans="1:56"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2"/>
    </row>
    <row r="507" spans="1:56"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36"/>
      <c r="BA507" s="136"/>
      <c r="BB507" s="136"/>
      <c r="BC507" s="136"/>
      <c r="BD507" s="12"/>
    </row>
    <row r="508" spans="1:56"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36"/>
      <c r="BA508" s="136"/>
      <c r="BB508" s="136"/>
      <c r="BC508" s="136"/>
      <c r="BD508" s="12"/>
    </row>
    <row r="509" spans="1:56"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36"/>
      <c r="BA509" s="136"/>
      <c r="BB509" s="136"/>
      <c r="BC509" s="136"/>
      <c r="BD509" s="12"/>
    </row>
    <row r="510" spans="1:56"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136"/>
      <c r="BD510" s="12"/>
    </row>
    <row r="511" spans="1:56"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36"/>
      <c r="BA511" s="136"/>
      <c r="BB511" s="136"/>
      <c r="BC511" s="136"/>
      <c r="BD511" s="12"/>
    </row>
    <row r="512" spans="1:56"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36"/>
      <c r="BA512" s="136"/>
      <c r="BB512" s="136"/>
      <c r="BC512" s="136"/>
      <c r="BD512" s="12"/>
    </row>
    <row r="513" spans="1:56"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36"/>
      <c r="BA513" s="136"/>
      <c r="BB513" s="136"/>
      <c r="BC513" s="136"/>
      <c r="BD513" s="12"/>
    </row>
    <row r="514" spans="1:56"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36"/>
      <c r="BA514" s="136"/>
      <c r="BB514" s="136"/>
      <c r="BC514" s="136"/>
      <c r="BD514" s="12"/>
    </row>
    <row r="515" spans="1:56"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36"/>
      <c r="BA515" s="136"/>
      <c r="BB515" s="136"/>
      <c r="BC515" s="136"/>
      <c r="BD515" s="12"/>
    </row>
    <row r="516" spans="1:56"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36"/>
      <c r="BA516" s="136"/>
      <c r="BB516" s="136"/>
      <c r="BC516" s="136"/>
      <c r="BD516" s="12"/>
    </row>
    <row r="517" spans="1:56"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36"/>
      <c r="BB517" s="136"/>
      <c r="BC517" s="136"/>
      <c r="BD517" s="12"/>
    </row>
    <row r="518" spans="1:56"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36"/>
      <c r="BB518" s="136"/>
      <c r="BC518" s="136"/>
      <c r="BD518" s="12"/>
    </row>
    <row r="519" spans="1:56"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6"/>
      <c r="BB519" s="136"/>
      <c r="BC519" s="136"/>
      <c r="BD519" s="12"/>
    </row>
    <row r="520" spans="1:56"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36"/>
      <c r="BB520" s="136"/>
      <c r="BC520" s="136"/>
      <c r="BD520" s="12"/>
    </row>
    <row r="521" spans="1:56"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36"/>
      <c r="BB521" s="136"/>
      <c r="BC521" s="136"/>
      <c r="BD521" s="12"/>
    </row>
    <row r="522" spans="1:56"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36"/>
      <c r="BB522" s="136"/>
      <c r="BC522" s="136"/>
      <c r="BD522" s="12"/>
    </row>
    <row r="523" spans="1:56"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36"/>
      <c r="BC523" s="136"/>
      <c r="BD523" s="12"/>
    </row>
    <row r="524" spans="1:56"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36"/>
      <c r="BD524" s="12"/>
    </row>
    <row r="525" spans="1:56"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36"/>
      <c r="BC525" s="136"/>
      <c r="BD525" s="12"/>
    </row>
    <row r="526" spans="1:56"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36"/>
      <c r="BC526" s="136"/>
      <c r="BD526" s="12"/>
    </row>
    <row r="527" spans="1:56"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36"/>
      <c r="BC527" s="136"/>
      <c r="BD527" s="12"/>
    </row>
    <row r="528" spans="1:56"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36"/>
      <c r="BC528" s="136"/>
      <c r="BD528" s="12"/>
    </row>
    <row r="529" spans="1:56"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36"/>
      <c r="BC529" s="136"/>
      <c r="BD529" s="12"/>
    </row>
    <row r="530" spans="1:56"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36"/>
      <c r="BC530" s="136"/>
      <c r="BD530" s="12"/>
    </row>
    <row r="531" spans="1:56"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36"/>
      <c r="BC531" s="136"/>
      <c r="BD531" s="12"/>
    </row>
    <row r="532" spans="1:56"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36"/>
      <c r="BC532" s="136"/>
      <c r="BD532" s="12"/>
    </row>
    <row r="533" spans="1:56"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36"/>
      <c r="BC533" s="136"/>
      <c r="BD533" s="12"/>
    </row>
    <row r="534" spans="1:56"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36"/>
      <c r="BC534" s="136"/>
      <c r="BD534" s="12"/>
    </row>
    <row r="535" spans="1:56"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36"/>
      <c r="BB535" s="136"/>
      <c r="BC535" s="136"/>
      <c r="BD535" s="12"/>
    </row>
    <row r="536" spans="1:56"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36"/>
      <c r="BB536" s="136"/>
      <c r="BC536" s="136"/>
      <c r="BD536" s="12"/>
    </row>
    <row r="537" spans="1:56"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36"/>
      <c r="BC537" s="136"/>
      <c r="BD537" s="12"/>
    </row>
    <row r="538" spans="1:56"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36"/>
      <c r="BC538" s="136"/>
      <c r="BD538" s="12"/>
    </row>
    <row r="539" spans="1:56"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36"/>
      <c r="BC539" s="136"/>
      <c r="BD539" s="12"/>
    </row>
    <row r="540" spans="1:56"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36"/>
      <c r="BD540" s="12"/>
    </row>
    <row r="541" spans="1:56"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36"/>
      <c r="BB541" s="136"/>
      <c r="BC541" s="136"/>
      <c r="BD541" s="12"/>
    </row>
    <row r="542" spans="1:56"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36"/>
      <c r="BB542" s="136"/>
      <c r="BC542" s="136"/>
      <c r="BD542" s="12"/>
    </row>
    <row r="543" spans="1:56"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36"/>
      <c r="BC543" s="136"/>
      <c r="BD543" s="12"/>
    </row>
    <row r="544" spans="1:56"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36"/>
      <c r="BC544" s="136"/>
      <c r="BD544" s="12"/>
    </row>
    <row r="545" spans="1:56"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36"/>
      <c r="BD545" s="12"/>
    </row>
    <row r="546" spans="1:56"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36"/>
      <c r="BC546" s="136"/>
      <c r="BD546" s="12"/>
    </row>
    <row r="547" spans="1:56"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36"/>
      <c r="BD547" s="12"/>
    </row>
    <row r="548" spans="1:56"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36"/>
      <c r="BD548" s="12"/>
    </row>
    <row r="549" spans="1:56"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36"/>
      <c r="BC549" s="136"/>
      <c r="BD549" s="12"/>
    </row>
    <row r="550" spans="1:56"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36"/>
      <c r="BD550" s="12"/>
    </row>
    <row r="551" spans="1:56"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36"/>
      <c r="BD551" s="12"/>
    </row>
    <row r="552" spans="1:56"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36"/>
      <c r="BD552" s="12"/>
    </row>
    <row r="553" spans="1:56"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2"/>
    </row>
    <row r="554" spans="1:56"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36"/>
      <c r="BD554" s="12"/>
    </row>
    <row r="555" spans="1:56"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36"/>
      <c r="BC555" s="136"/>
      <c r="BD555" s="12"/>
    </row>
    <row r="556" spans="1:56"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36"/>
      <c r="BC556" s="136"/>
      <c r="BD556" s="12"/>
    </row>
    <row r="557" spans="1:56"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36"/>
      <c r="BD557" s="12"/>
    </row>
    <row r="558" spans="1:56"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36"/>
      <c r="BD558" s="12"/>
    </row>
    <row r="559" spans="1:56"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36"/>
      <c r="BD559" s="12"/>
    </row>
    <row r="560" spans="1:56"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36"/>
      <c r="BD560" s="12"/>
    </row>
    <row r="561" spans="1:56"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36"/>
      <c r="BC561" s="136"/>
      <c r="BD561" s="12"/>
    </row>
    <row r="562" spans="1:56"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36"/>
      <c r="BB562" s="136"/>
      <c r="BC562" s="136"/>
      <c r="BD562" s="12"/>
    </row>
    <row r="563" spans="1:56"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36"/>
      <c r="BC563" s="136"/>
      <c r="BD563" s="12"/>
    </row>
    <row r="564" spans="1:56"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36"/>
      <c r="BC564" s="136"/>
      <c r="BD564" s="12"/>
    </row>
    <row r="565" spans="1:56"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36"/>
      <c r="BC565" s="136"/>
      <c r="BD565" s="12"/>
    </row>
    <row r="566" spans="1:56"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36"/>
      <c r="BC566" s="136"/>
      <c r="BD566" s="12"/>
    </row>
    <row r="567" spans="1:56"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36"/>
      <c r="BC567" s="136"/>
      <c r="BD567" s="12"/>
    </row>
    <row r="568" spans="1:56"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36"/>
      <c r="BC568" s="136"/>
      <c r="BD568" s="12"/>
    </row>
    <row r="569" spans="1:56"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36"/>
      <c r="BC569" s="136"/>
      <c r="BD569" s="12"/>
    </row>
    <row r="570" spans="1:56"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36"/>
      <c r="BC570" s="136"/>
      <c r="BD570" s="12"/>
    </row>
    <row r="571" spans="1:56"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36"/>
      <c r="BC571" s="136"/>
      <c r="BD571" s="12"/>
    </row>
    <row r="572" spans="1:56"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36"/>
      <c r="BC572" s="136"/>
      <c r="BD572" s="12"/>
    </row>
    <row r="573" spans="1:56"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36"/>
      <c r="BC573" s="136"/>
      <c r="BD573" s="12"/>
    </row>
    <row r="574" spans="1:56"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36"/>
      <c r="BC574" s="136"/>
      <c r="BD574" s="12"/>
    </row>
    <row r="575" spans="1:56"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36"/>
      <c r="BB575" s="136"/>
      <c r="BC575" s="136"/>
      <c r="BD575" s="12"/>
    </row>
    <row r="576" spans="1:56"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36"/>
      <c r="BB576" s="136"/>
      <c r="BC576" s="136"/>
      <c r="BD576" s="12"/>
    </row>
    <row r="577" spans="1:56"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36"/>
      <c r="BB577" s="136"/>
      <c r="BC577" s="136"/>
      <c r="BD577" s="12"/>
    </row>
    <row r="578" spans="1:56"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36"/>
      <c r="BB578" s="136"/>
      <c r="BC578" s="136"/>
      <c r="BD578" s="12"/>
    </row>
    <row r="579" spans="1:56"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36"/>
      <c r="BB579" s="136"/>
      <c r="BC579" s="136"/>
      <c r="BD579" s="12"/>
    </row>
    <row r="580" spans="1:56"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6"/>
      <c r="BB580" s="136"/>
      <c r="BC580" s="136"/>
      <c r="BD580" s="12"/>
    </row>
    <row r="581" spans="1:56"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36"/>
      <c r="BA581" s="136"/>
      <c r="BB581" s="136"/>
      <c r="BC581" s="136"/>
      <c r="BD581" s="12"/>
    </row>
    <row r="582" spans="1:56"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36"/>
      <c r="BA582" s="136"/>
      <c r="BB582" s="136"/>
      <c r="BC582" s="136"/>
      <c r="BD582" s="12"/>
    </row>
    <row r="583" spans="1:56"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36"/>
      <c r="BA583" s="136"/>
      <c r="BB583" s="136"/>
      <c r="BC583" s="136"/>
      <c r="BD583" s="12"/>
    </row>
    <row r="584" spans="1:56"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36"/>
      <c r="BB584" s="136"/>
      <c r="BC584" s="136"/>
      <c r="BD584" s="12"/>
    </row>
    <row r="585" spans="1:56"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36"/>
      <c r="BB585" s="136"/>
      <c r="BC585" s="136"/>
      <c r="BD585" s="12"/>
    </row>
    <row r="586" spans="1:56"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36"/>
      <c r="BB586" s="136"/>
      <c r="BC586" s="136"/>
      <c r="BD586" s="12"/>
    </row>
    <row r="587" spans="1:56"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6"/>
      <c r="BB587" s="136"/>
      <c r="BC587" s="136"/>
      <c r="BD587" s="12"/>
    </row>
    <row r="588" spans="1:56"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36"/>
      <c r="BC588" s="136"/>
      <c r="BD588" s="12"/>
    </row>
    <row r="589" spans="1:56"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36"/>
      <c r="BB589" s="136"/>
      <c r="BC589" s="136"/>
      <c r="BD589" s="12"/>
    </row>
    <row r="590" spans="1:56"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36"/>
      <c r="BB590" s="136"/>
      <c r="BC590" s="136"/>
      <c r="BD590" s="12"/>
    </row>
    <row r="591" spans="1:56"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36"/>
      <c r="BB591" s="136"/>
      <c r="BC591" s="136"/>
      <c r="BD591" s="12"/>
    </row>
    <row r="592" spans="1:56"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36"/>
      <c r="BB592" s="136"/>
      <c r="BC592" s="136"/>
      <c r="BD592" s="12"/>
    </row>
    <row r="593" spans="1:56"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6"/>
      <c r="BB593" s="136"/>
      <c r="BC593" s="136"/>
      <c r="BD593" s="12"/>
    </row>
    <row r="594" spans="1:56"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36"/>
      <c r="BB594" s="136"/>
      <c r="BC594" s="136"/>
      <c r="BD594" s="12"/>
    </row>
    <row r="595" spans="1:56"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36"/>
      <c r="BB595" s="136"/>
      <c r="BC595" s="136"/>
      <c r="BD595" s="12"/>
    </row>
    <row r="596" spans="1:56"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36"/>
      <c r="BA596" s="136"/>
      <c r="BB596" s="136"/>
      <c r="BC596" s="136"/>
      <c r="BD596" s="12"/>
    </row>
    <row r="597" spans="1:56"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36"/>
      <c r="BA597" s="136"/>
      <c r="BB597" s="136"/>
      <c r="BC597" s="136"/>
      <c r="BD597" s="12"/>
    </row>
    <row r="598" spans="1:56"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36"/>
      <c r="BA598" s="136"/>
      <c r="BB598" s="136"/>
      <c r="BC598" s="136"/>
      <c r="BD598" s="12"/>
    </row>
    <row r="599" spans="1:56"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36"/>
      <c r="BA599" s="136"/>
      <c r="BB599" s="136"/>
      <c r="BC599" s="136"/>
      <c r="BD599" s="12"/>
    </row>
    <row r="600" spans="1:56"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36"/>
      <c r="BA600" s="136"/>
      <c r="BB600" s="136"/>
      <c r="BC600" s="136"/>
      <c r="BD600" s="12"/>
    </row>
    <row r="601" spans="1:56"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36"/>
      <c r="BA601" s="136"/>
      <c r="BB601" s="136"/>
      <c r="BC601" s="136"/>
      <c r="BD601" s="12"/>
    </row>
    <row r="602" spans="1:56"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36"/>
      <c r="BA602" s="136"/>
      <c r="BB602" s="136"/>
      <c r="BC602" s="136"/>
      <c r="BD602" s="12"/>
    </row>
    <row r="603" spans="1:56"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36"/>
      <c r="BA603" s="136"/>
      <c r="BB603" s="136"/>
      <c r="BC603" s="136"/>
      <c r="BD603" s="12"/>
    </row>
    <row r="604" spans="1:56"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36"/>
      <c r="BA604" s="136"/>
      <c r="BB604" s="136"/>
      <c r="BC604" s="136"/>
      <c r="BD604" s="12"/>
    </row>
    <row r="605" spans="1:56"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36"/>
      <c r="BA605" s="136"/>
      <c r="BB605" s="136"/>
      <c r="BC605" s="136"/>
      <c r="BD605" s="12"/>
    </row>
    <row r="606" spans="1:56"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136"/>
      <c r="BB606" s="136"/>
      <c r="BC606" s="136"/>
      <c r="BD606" s="12"/>
    </row>
    <row r="607" spans="1:56"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136"/>
      <c r="BB607" s="136"/>
      <c r="BC607" s="136"/>
      <c r="BD607" s="12"/>
    </row>
    <row r="608" spans="1:56"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36"/>
      <c r="BB608" s="136"/>
      <c r="BC608" s="136"/>
      <c r="BD608" s="12"/>
    </row>
    <row r="609" spans="1:56"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136"/>
      <c r="BB609" s="136"/>
      <c r="BC609" s="136"/>
      <c r="BD609" s="12"/>
    </row>
    <row r="610" spans="1:56"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36"/>
      <c r="BA610" s="136"/>
      <c r="BB610" s="136"/>
      <c r="BC610" s="136"/>
      <c r="BD610" s="12"/>
    </row>
    <row r="611" spans="1:56"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36"/>
      <c r="BA611" s="136"/>
      <c r="BB611" s="136"/>
      <c r="BC611" s="136"/>
      <c r="BD611" s="12"/>
    </row>
    <row r="612" spans="1:56"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36"/>
      <c r="BA612" s="136"/>
      <c r="BB612" s="136"/>
      <c r="BC612" s="136"/>
      <c r="BD612" s="12"/>
    </row>
    <row r="613" spans="1:56"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36"/>
      <c r="BA613" s="136"/>
      <c r="BB613" s="136"/>
      <c r="BC613" s="136"/>
      <c r="BD613" s="12"/>
    </row>
    <row r="614" spans="1:56"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36"/>
      <c r="BA614" s="136"/>
      <c r="BB614" s="136"/>
      <c r="BC614" s="136"/>
      <c r="BD614" s="12"/>
    </row>
    <row r="615" spans="1:56"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36"/>
      <c r="BA615" s="136"/>
      <c r="BB615" s="136"/>
      <c r="BC615" s="136"/>
      <c r="BD615" s="12"/>
    </row>
    <row r="616" spans="1:56"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36"/>
      <c r="BB616" s="136"/>
      <c r="BC616" s="136"/>
      <c r="BD616" s="12"/>
    </row>
    <row r="617" spans="1:56"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36"/>
      <c r="BB617" s="136"/>
      <c r="BC617" s="136"/>
      <c r="BD617" s="12"/>
    </row>
    <row r="618" spans="1:56"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36"/>
      <c r="BB618" s="136"/>
      <c r="BC618" s="136"/>
      <c r="BD618" s="12"/>
    </row>
    <row r="619" spans="1:56"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36"/>
      <c r="BB619" s="136"/>
      <c r="BC619" s="136"/>
      <c r="BD619" s="12"/>
    </row>
    <row r="620" spans="1:56"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36"/>
      <c r="BB620" s="136"/>
      <c r="BC620" s="136"/>
      <c r="BD620" s="12"/>
    </row>
    <row r="621" spans="1:56"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36"/>
      <c r="BB621" s="136"/>
      <c r="BC621" s="136"/>
      <c r="BD621" s="12"/>
    </row>
    <row r="622" spans="1:56"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36"/>
      <c r="BB622" s="136"/>
      <c r="BC622" s="136"/>
      <c r="BD622" s="12"/>
    </row>
    <row r="623" spans="1:56"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36"/>
      <c r="BB623" s="136"/>
      <c r="BC623" s="136"/>
      <c r="BD623" s="12"/>
    </row>
    <row r="624" spans="1:56"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36"/>
      <c r="BB624" s="136"/>
      <c r="BC624" s="136"/>
      <c r="BD624" s="12"/>
    </row>
    <row r="625" spans="1:56"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36"/>
      <c r="BB625" s="136"/>
      <c r="BC625" s="136"/>
      <c r="BD625" s="12"/>
    </row>
    <row r="626" spans="1:56"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36"/>
      <c r="BB626" s="136"/>
      <c r="BC626" s="136"/>
      <c r="BD626" s="12"/>
    </row>
    <row r="627" spans="1:56"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36"/>
      <c r="BC627" s="136"/>
      <c r="BD627" s="12"/>
    </row>
    <row r="628" spans="1:56"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36"/>
      <c r="BB628" s="136"/>
      <c r="BC628" s="136"/>
      <c r="BD628" s="12"/>
    </row>
    <row r="629" spans="1:56"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36"/>
      <c r="BA629" s="136"/>
      <c r="BB629" s="136"/>
      <c r="BC629" s="136"/>
      <c r="BD629" s="12"/>
    </row>
    <row r="630" spans="1:56"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36"/>
      <c r="BB630" s="136"/>
      <c r="BC630" s="136"/>
      <c r="BD630" s="12"/>
    </row>
    <row r="631" spans="1:56"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36"/>
      <c r="BB631" s="136"/>
      <c r="BC631" s="136"/>
      <c r="BD631" s="12"/>
    </row>
    <row r="632" spans="1:56"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36"/>
      <c r="BB632" s="136"/>
      <c r="BC632" s="136"/>
      <c r="BD632" s="12"/>
    </row>
    <row r="633" spans="1:56"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36"/>
      <c r="BB633" s="136"/>
      <c r="BC633" s="136"/>
      <c r="BD633" s="12"/>
    </row>
    <row r="634" spans="1:56"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36"/>
      <c r="BB634" s="136"/>
      <c r="BC634" s="136"/>
      <c r="BD634" s="12"/>
    </row>
    <row r="635" spans="1:56"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36"/>
      <c r="BB635" s="136"/>
      <c r="BC635" s="136"/>
      <c r="BD635" s="12"/>
    </row>
    <row r="636" spans="1:56"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36"/>
      <c r="BB636" s="136"/>
      <c r="BC636" s="136"/>
      <c r="BD636" s="12"/>
    </row>
    <row r="637" spans="1:56"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36"/>
      <c r="BC637" s="136"/>
      <c r="BD637" s="12"/>
    </row>
    <row r="638" spans="1:56"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36"/>
      <c r="BC638" s="136"/>
      <c r="BD638" s="12"/>
    </row>
    <row r="639" spans="1:56"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36"/>
      <c r="BC639" s="136"/>
      <c r="BD639" s="12"/>
    </row>
    <row r="640" spans="1:56"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36"/>
      <c r="BC640" s="136"/>
      <c r="BD640" s="12"/>
    </row>
    <row r="641" spans="1:56"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36"/>
      <c r="BC641" s="136"/>
      <c r="BD641" s="12"/>
    </row>
    <row r="642" spans="1:56"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36"/>
      <c r="BB642" s="136"/>
      <c r="BC642" s="136"/>
      <c r="BD642" s="12"/>
    </row>
    <row r="643" spans="1:56"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36"/>
      <c r="BB643" s="136"/>
      <c r="BC643" s="136"/>
      <c r="BD643" s="12"/>
    </row>
    <row r="644" spans="1:56"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36"/>
      <c r="BB644" s="136"/>
      <c r="BC644" s="136"/>
      <c r="BD644" s="12"/>
    </row>
    <row r="645" spans="1:56"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36"/>
      <c r="BB645" s="136"/>
      <c r="BC645" s="136"/>
      <c r="BD645" s="12"/>
    </row>
    <row r="646" spans="1:56"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36"/>
      <c r="BB646" s="136"/>
      <c r="BC646" s="136"/>
      <c r="BD646" s="12"/>
    </row>
    <row r="647" spans="1:56"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36"/>
      <c r="BC647" s="136"/>
      <c r="BD647" s="12"/>
    </row>
    <row r="648" spans="1:56"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36"/>
      <c r="BC648" s="136"/>
      <c r="BD648" s="12"/>
    </row>
    <row r="649" spans="1:56"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36"/>
      <c r="BA649" s="136"/>
      <c r="BB649" s="136"/>
      <c r="BC649" s="136"/>
      <c r="BD649" s="12"/>
    </row>
    <row r="650" spans="1:56"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36"/>
      <c r="BA650" s="136"/>
      <c r="BB650" s="136"/>
      <c r="BC650" s="136"/>
      <c r="BD650" s="12"/>
    </row>
    <row r="651" spans="1:56"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36"/>
      <c r="BA651" s="136"/>
      <c r="BB651" s="136"/>
      <c r="BC651" s="136"/>
      <c r="BD651" s="12"/>
    </row>
    <row r="652" spans="1:56"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36"/>
      <c r="BA652" s="136"/>
      <c r="BB652" s="136"/>
      <c r="BC652" s="136"/>
      <c r="BD652" s="12"/>
    </row>
    <row r="653" spans="1:56"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36"/>
      <c r="BA653" s="136"/>
      <c r="BB653" s="136"/>
      <c r="BC653" s="136"/>
      <c r="BD653" s="12"/>
    </row>
    <row r="654" spans="1:56"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36"/>
      <c r="BA654" s="136"/>
      <c r="BB654" s="136"/>
      <c r="BC654" s="136"/>
      <c r="BD654" s="12"/>
    </row>
    <row r="655" spans="1:56"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36"/>
      <c r="BA655" s="136"/>
      <c r="BB655" s="136"/>
      <c r="BC655" s="136"/>
      <c r="BD655" s="12"/>
    </row>
    <row r="656" spans="1:56"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36"/>
      <c r="BA656" s="136"/>
      <c r="BB656" s="136"/>
      <c r="BC656" s="136"/>
      <c r="BD656" s="12"/>
    </row>
    <row r="657" spans="1:56"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36"/>
      <c r="BB657" s="136"/>
      <c r="BC657" s="136"/>
      <c r="BD657" s="12"/>
    </row>
    <row r="658" spans="1:56"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36"/>
      <c r="BB658" s="136"/>
      <c r="BC658" s="136"/>
      <c r="BD658" s="12"/>
    </row>
    <row r="659" spans="1:56"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36"/>
      <c r="BB659" s="136"/>
      <c r="BC659" s="136"/>
      <c r="BD659" s="12"/>
    </row>
    <row r="660" spans="1:56"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36"/>
      <c r="BA660" s="136"/>
      <c r="BB660" s="136"/>
      <c r="BC660" s="136"/>
      <c r="BD660" s="12"/>
    </row>
    <row r="661" spans="1:56"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36"/>
      <c r="BB661" s="136"/>
      <c r="BC661" s="136"/>
      <c r="BD661" s="12"/>
    </row>
    <row r="662" spans="1:56"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36"/>
      <c r="BB662" s="136"/>
      <c r="BC662" s="136"/>
      <c r="BD662" s="12"/>
    </row>
    <row r="663" spans="1:56"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36"/>
      <c r="BC663" s="136"/>
      <c r="BD663" s="12"/>
    </row>
    <row r="664" spans="1:56"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36"/>
      <c r="BC664" s="136"/>
      <c r="BD664" s="12"/>
    </row>
    <row r="665" spans="1:56"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36"/>
      <c r="BC665" s="136"/>
      <c r="BD665" s="12"/>
    </row>
    <row r="666" spans="1:56"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36"/>
      <c r="BB666" s="136"/>
      <c r="BC666" s="136"/>
      <c r="BD666" s="12"/>
    </row>
    <row r="667" spans="1:56"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2"/>
    </row>
    <row r="668" spans="1:56"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36"/>
      <c r="BC668" s="136"/>
      <c r="BD668" s="12"/>
    </row>
    <row r="669" spans="1:56"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36"/>
      <c r="BC669" s="136"/>
      <c r="BD669" s="12"/>
    </row>
    <row r="670" spans="1:56"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36"/>
      <c r="BC670" s="136"/>
      <c r="BD670" s="12"/>
    </row>
    <row r="671" spans="1:56"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36"/>
      <c r="BC671" s="136"/>
      <c r="BD671" s="12"/>
    </row>
    <row r="672" spans="1:56"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36"/>
      <c r="BD672" s="12"/>
    </row>
    <row r="673" spans="1:56"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36"/>
      <c r="BC673" s="136"/>
      <c r="BD673" s="12"/>
    </row>
    <row r="674" spans="1:56"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2"/>
    </row>
    <row r="675" spans="1:56"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2"/>
    </row>
    <row r="676" spans="1:56"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2"/>
    </row>
    <row r="677" spans="1:56"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2"/>
    </row>
    <row r="678" spans="1:56"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2"/>
    </row>
    <row r="679" spans="1:56"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2"/>
    </row>
    <row r="680" spans="1:56"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2"/>
    </row>
    <row r="681" spans="1:56"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2"/>
    </row>
    <row r="682" spans="1:56"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2"/>
    </row>
    <row r="683" spans="1:56"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2"/>
    </row>
    <row r="684" spans="1:56"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2"/>
    </row>
    <row r="685" spans="1:56"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2"/>
    </row>
    <row r="686" spans="1:56"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2"/>
    </row>
    <row r="687" spans="1:56"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2"/>
    </row>
    <row r="688" spans="1:56"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2"/>
    </row>
    <row r="689" spans="1:56"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2"/>
    </row>
    <row r="690" spans="1:56"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2"/>
    </row>
    <row r="691" spans="1:56"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2"/>
    </row>
    <row r="692" spans="1:56"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2"/>
    </row>
    <row r="693" spans="1:56"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2"/>
    </row>
    <row r="694" spans="1:56"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2"/>
    </row>
    <row r="695" spans="1:56"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2"/>
    </row>
    <row r="696" spans="1:56"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2"/>
    </row>
    <row r="697" spans="1:56"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2"/>
    </row>
    <row r="698" spans="1:56"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2"/>
    </row>
    <row r="699" spans="1:56"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2"/>
    </row>
    <row r="700" spans="1:56"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2"/>
    </row>
    <row r="701" spans="1:56"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2"/>
    </row>
    <row r="702" spans="1:56"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2"/>
    </row>
    <row r="703" spans="1:56"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2"/>
    </row>
    <row r="704" spans="1:56"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2"/>
    </row>
    <row r="705" spans="1:56"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2"/>
    </row>
    <row r="706" spans="1:56"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2"/>
    </row>
    <row r="707" spans="1:56"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2"/>
    </row>
    <row r="708" spans="1:56"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2"/>
    </row>
    <row r="709" spans="1:56"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2"/>
    </row>
    <row r="710" spans="1:56"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2"/>
    </row>
    <row r="711" spans="1:56"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2"/>
    </row>
    <row r="712" spans="1:56"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2"/>
    </row>
    <row r="713" spans="1:56"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2"/>
    </row>
    <row r="714" spans="1:56"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2"/>
    </row>
    <row r="715" spans="1:56"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2"/>
    </row>
    <row r="716" spans="1:56"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2"/>
    </row>
    <row r="717" spans="1:56"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2"/>
    </row>
    <row r="718" spans="1:56"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2"/>
    </row>
    <row r="719" spans="1:56"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2"/>
    </row>
    <row r="720" spans="1:56"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2"/>
    </row>
    <row r="721" spans="1:56"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2"/>
    </row>
    <row r="722" spans="1:56"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2"/>
    </row>
    <row r="723" spans="1:56"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2"/>
    </row>
    <row r="724" spans="1:56"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2"/>
    </row>
    <row r="725" spans="1:56"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2"/>
    </row>
    <row r="726" spans="1:56"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2"/>
    </row>
    <row r="727" spans="1:56"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2"/>
    </row>
    <row r="728" spans="1:56"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2"/>
    </row>
    <row r="729" spans="1:56"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2"/>
    </row>
    <row r="730" spans="1:56"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2"/>
    </row>
    <row r="731" spans="1:56"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2"/>
    </row>
    <row r="732" spans="1:56"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2"/>
    </row>
    <row r="733" spans="1:56"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2"/>
    </row>
    <row r="734" spans="1:56"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2"/>
    </row>
    <row r="735" spans="1:56"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2"/>
    </row>
    <row r="736" spans="1:56"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2"/>
    </row>
    <row r="737" spans="1:56"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2"/>
    </row>
    <row r="738" spans="1:56"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2"/>
    </row>
    <row r="739" spans="1:56"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2"/>
    </row>
    <row r="740" spans="1:56"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2"/>
    </row>
    <row r="741" spans="1:56"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2"/>
    </row>
    <row r="742" spans="1:56"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2"/>
    </row>
    <row r="743" spans="1:56"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2"/>
    </row>
    <row r="744" spans="1:56"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2"/>
    </row>
    <row r="745" spans="1:56"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2"/>
    </row>
    <row r="746" spans="1:56"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2"/>
    </row>
    <row r="747" spans="1:56"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2"/>
    </row>
    <row r="748" spans="1:56"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2"/>
    </row>
    <row r="749" spans="1:56"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2"/>
    </row>
    <row r="750" spans="1:56"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2"/>
    </row>
    <row r="751" spans="1:56"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2"/>
    </row>
    <row r="752" spans="1:56"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2"/>
    </row>
    <row r="753" spans="1:56"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2"/>
    </row>
    <row r="754" spans="1:56"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2"/>
    </row>
    <row r="755" spans="1:56"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2"/>
    </row>
    <row r="756" spans="1:56"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2"/>
    </row>
    <row r="757" spans="1:56"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2"/>
    </row>
    <row r="758" spans="1:56"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2"/>
    </row>
    <row r="759" spans="1:56"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2"/>
    </row>
    <row r="760" spans="1:56"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2"/>
    </row>
    <row r="761" spans="1:56"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2"/>
    </row>
    <row r="762" spans="1:56"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2"/>
    </row>
    <row r="763" spans="1:56"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2"/>
    </row>
    <row r="764" spans="1:56"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2"/>
    </row>
    <row r="765" spans="1:56"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2"/>
    </row>
    <row r="766" spans="1:56"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2"/>
    </row>
    <row r="767" spans="1:56"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2"/>
    </row>
    <row r="768" spans="1:56"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2"/>
    </row>
    <row r="769" spans="1:56"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2"/>
    </row>
    <row r="770" spans="1:56"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2"/>
    </row>
    <row r="771" spans="1:56"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2"/>
    </row>
    <row r="772" spans="1:56"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2"/>
    </row>
    <row r="773" spans="1:56"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2"/>
    </row>
    <row r="774" spans="1:56"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2"/>
    </row>
    <row r="775" spans="1:56"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2"/>
    </row>
    <row r="776" spans="1:56"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2"/>
    </row>
    <row r="777" spans="1:56"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2"/>
    </row>
    <row r="778" spans="1:56"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2"/>
    </row>
    <row r="779" spans="1:56"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2"/>
    </row>
    <row r="780" spans="1:56"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2"/>
    </row>
    <row r="781" spans="1:56"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2"/>
    </row>
    <row r="782" spans="1:56"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2"/>
    </row>
    <row r="783" spans="1:56"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2"/>
    </row>
    <row r="784" spans="1:56"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2"/>
    </row>
    <row r="785" spans="1:56"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2"/>
    </row>
    <row r="786" spans="1:56"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2"/>
    </row>
    <row r="787" spans="1:56"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2"/>
    </row>
    <row r="788" spans="1:56"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2"/>
    </row>
    <row r="789" spans="1:56"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2"/>
    </row>
    <row r="790" spans="1:56"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2"/>
    </row>
    <row r="791" spans="1:56"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2"/>
    </row>
    <row r="792" spans="1:56"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2"/>
    </row>
    <row r="793" spans="1:56"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2"/>
    </row>
    <row r="794" spans="1:56"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2"/>
    </row>
    <row r="795" spans="1:56"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2"/>
    </row>
    <row r="796" spans="1:56"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2"/>
    </row>
    <row r="797" spans="1:56"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2"/>
    </row>
    <row r="798" spans="1:56"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2"/>
    </row>
    <row r="799" spans="1:56"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2"/>
    </row>
    <row r="800" spans="1:56"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2"/>
    </row>
    <row r="801" spans="1:56"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2"/>
    </row>
    <row r="802" spans="1:56"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2"/>
    </row>
    <row r="803" spans="1:56"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2"/>
    </row>
    <row r="804" spans="1:56"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2"/>
    </row>
    <row r="805" spans="1:56"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2"/>
    </row>
    <row r="806" spans="1:56"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2"/>
    </row>
    <row r="807" spans="1:56"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2"/>
    </row>
    <row r="808" spans="1:56"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2"/>
    </row>
    <row r="809" spans="1:56"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2"/>
    </row>
    <row r="810" spans="1:56"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2"/>
    </row>
    <row r="811" spans="1:56"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2"/>
    </row>
    <row r="812" spans="1:56"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2"/>
    </row>
    <row r="813" spans="1:56"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2"/>
    </row>
    <row r="814" spans="1:56"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2"/>
    </row>
    <row r="815" spans="1:56"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2"/>
    </row>
    <row r="816" spans="1:56"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2"/>
    </row>
    <row r="817" spans="1:56"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2"/>
    </row>
    <row r="818" spans="1:56"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2"/>
    </row>
    <row r="819" spans="1:56"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2"/>
    </row>
    <row r="820" spans="1:56"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2"/>
    </row>
    <row r="821" spans="1:56"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2"/>
    </row>
    <row r="822" spans="1:56"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2"/>
    </row>
    <row r="823" spans="1:56"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2"/>
    </row>
    <row r="824" spans="1:56"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2"/>
    </row>
    <row r="825" spans="1:56"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2"/>
    </row>
    <row r="826" spans="1:56"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2"/>
    </row>
    <row r="827" spans="1:56"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2"/>
    </row>
    <row r="828" spans="1:56"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2"/>
    </row>
    <row r="829" spans="1:56"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2"/>
    </row>
    <row r="830" spans="1:56"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2"/>
    </row>
    <row r="831" spans="1:56"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2"/>
    </row>
    <row r="832" spans="1:56"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2"/>
    </row>
    <row r="833" spans="1:56"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2"/>
    </row>
    <row r="834" spans="1:56"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2"/>
    </row>
    <row r="835" spans="1:56"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2"/>
    </row>
    <row r="836" spans="1:56"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2"/>
    </row>
    <row r="837" spans="1:56"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2"/>
    </row>
    <row r="838" spans="1:56"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2"/>
    </row>
    <row r="839" spans="1:56"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2"/>
    </row>
    <row r="840" spans="1:56"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2"/>
    </row>
    <row r="841" spans="1:56"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2"/>
    </row>
    <row r="842" spans="1:56"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2"/>
    </row>
    <row r="843" spans="1:56"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2"/>
    </row>
    <row r="844" spans="1:56"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2"/>
    </row>
    <row r="845" spans="1:56"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2"/>
    </row>
    <row r="846" spans="1:56"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2"/>
    </row>
    <row r="847" spans="1:56"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2"/>
    </row>
    <row r="848" spans="1:56"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2"/>
    </row>
    <row r="849" spans="1:56"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2"/>
    </row>
    <row r="850" spans="1:56"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2"/>
    </row>
    <row r="851" spans="1:56"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2"/>
    </row>
    <row r="852" spans="1:56"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2"/>
    </row>
    <row r="853" spans="1:56"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2"/>
    </row>
    <row r="854" spans="1:56"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2"/>
    </row>
    <row r="855" spans="1:56"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2"/>
    </row>
    <row r="856" spans="1:56"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2"/>
    </row>
    <row r="857" spans="1:56"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2"/>
    </row>
    <row r="858" spans="1:56"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2"/>
    </row>
    <row r="859" spans="1:56"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2"/>
    </row>
    <row r="860" spans="1:56"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2"/>
    </row>
    <row r="861" spans="1:56"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2"/>
    </row>
    <row r="862" spans="1:56"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2"/>
    </row>
    <row r="863" spans="1:56"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2"/>
    </row>
    <row r="864" spans="1:56"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2"/>
    </row>
    <row r="865" spans="1:56"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2"/>
    </row>
    <row r="866" spans="1:56"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2"/>
    </row>
    <row r="867" spans="1:56"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2"/>
    </row>
    <row r="868" spans="1:56"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2"/>
    </row>
    <row r="869" spans="1:56"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2"/>
    </row>
    <row r="870" spans="1:56"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2"/>
    </row>
    <row r="871" spans="1:56"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2"/>
    </row>
    <row r="872" spans="1:56"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2"/>
    </row>
    <row r="873" spans="1:56"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2"/>
    </row>
    <row r="874" spans="1:56"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2"/>
    </row>
    <row r="875" spans="1:56"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2"/>
    </row>
    <row r="876" spans="1:56"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2"/>
    </row>
    <row r="877" spans="1:56"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2"/>
    </row>
    <row r="878" spans="1:56"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2"/>
    </row>
    <row r="879" spans="1:56"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2"/>
    </row>
    <row r="880" spans="1:56"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2"/>
    </row>
    <row r="881" spans="1:56"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2"/>
    </row>
    <row r="882" spans="1:56"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2"/>
    </row>
    <row r="883" spans="1:56"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2"/>
    </row>
    <row r="884" spans="1:56"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2"/>
    </row>
    <row r="885" spans="1:56"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2"/>
    </row>
    <row r="886" spans="1:56"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2"/>
    </row>
    <row r="887" spans="1:56"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2"/>
    </row>
    <row r="888" spans="1:56"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2"/>
    </row>
    <row r="889" spans="1:56"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2"/>
    </row>
    <row r="890" spans="1:56"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2"/>
    </row>
    <row r="891" spans="1:56"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2"/>
    </row>
    <row r="892" spans="1:56"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2"/>
    </row>
    <row r="893" spans="1:56"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2"/>
    </row>
    <row r="894" spans="1:56"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2"/>
    </row>
    <row r="895" spans="1:56"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2"/>
    </row>
    <row r="896" spans="1:56"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2"/>
    </row>
    <row r="897" spans="1:56"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2"/>
    </row>
    <row r="898" spans="1:56"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2"/>
    </row>
    <row r="899" spans="1:56"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2"/>
    </row>
    <row r="900" spans="1:56"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2"/>
    </row>
    <row r="901" spans="1:56"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2"/>
    </row>
    <row r="902" spans="1:56"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2"/>
    </row>
    <row r="903" spans="1:56"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2"/>
    </row>
    <row r="904" spans="1:56"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2"/>
    </row>
    <row r="905" spans="1:56"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2"/>
    </row>
    <row r="906" spans="1:56"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2"/>
    </row>
    <row r="907" spans="1:56"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2"/>
    </row>
    <row r="908" spans="1:56"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2"/>
    </row>
    <row r="909" spans="1:56"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2"/>
    </row>
    <row r="910" spans="1:56"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2"/>
    </row>
    <row r="911" spans="1:56"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2"/>
    </row>
    <row r="912" spans="1:56"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2"/>
    </row>
    <row r="913" spans="1:56"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2"/>
    </row>
    <row r="914" spans="1:56"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2"/>
    </row>
    <row r="915" spans="1:56"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2"/>
    </row>
    <row r="916" spans="1:56"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2"/>
    </row>
    <row r="917" spans="1:56"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2"/>
    </row>
    <row r="918" spans="1:56"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2"/>
    </row>
    <row r="919" spans="1:56"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2"/>
    </row>
    <row r="920" spans="1:56"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2"/>
    </row>
    <row r="921" spans="1:56"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2"/>
    </row>
    <row r="922" spans="1:56"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2"/>
    </row>
    <row r="923" spans="1:56"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2"/>
    </row>
    <row r="924" spans="1:56"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2"/>
    </row>
    <row r="925" spans="1:56"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2"/>
    </row>
    <row r="926" spans="1:56"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2"/>
    </row>
    <row r="927" spans="1:56"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2"/>
    </row>
    <row r="928" spans="1:56"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2"/>
    </row>
    <row r="929" spans="1:56"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2"/>
    </row>
    <row r="930" spans="1:56"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2"/>
    </row>
    <row r="931" spans="1:56"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2"/>
    </row>
    <row r="932" spans="1:56"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2"/>
    </row>
    <row r="933" spans="1:56"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2"/>
    </row>
    <row r="934" spans="1:56"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2"/>
    </row>
    <row r="935" spans="1:56"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2"/>
    </row>
    <row r="936" spans="1:56"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2"/>
    </row>
    <row r="937" spans="1:56"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37"/>
      <c r="BC937" s="137"/>
      <c r="BD937" s="12"/>
    </row>
    <row r="938" spans="1:56"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37"/>
      <c r="BC938" s="137"/>
      <c r="BD938" s="12"/>
    </row>
    <row r="939" spans="1:56"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37"/>
      <c r="BC939" s="137"/>
      <c r="BD939" s="12"/>
    </row>
    <row r="940" spans="1:56"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37"/>
      <c r="BD940" s="12"/>
    </row>
    <row r="941" spans="1:56"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37"/>
      <c r="BC941" s="137"/>
      <c r="BD941" s="12"/>
    </row>
    <row r="942" spans="1:56"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37"/>
      <c r="BC942" s="137"/>
      <c r="BD942" s="12"/>
    </row>
    <row r="943" spans="1:56"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37"/>
      <c r="BC943" s="137"/>
      <c r="BD943" s="12"/>
    </row>
    <row r="944" spans="1:56"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37"/>
      <c r="BC944" s="137"/>
      <c r="BD944" s="12"/>
    </row>
    <row r="945" spans="1:56"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2"/>
    </row>
    <row r="946" spans="1:56"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37"/>
      <c r="BC946" s="137"/>
      <c r="BD946" s="12"/>
    </row>
    <row r="947" spans="1:56"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37"/>
      <c r="BC947" s="137"/>
      <c r="BD947" s="12"/>
    </row>
    <row r="948" spans="1:56"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37"/>
      <c r="BC948" s="137"/>
      <c r="BD948" s="12"/>
    </row>
    <row r="949" spans="1:56"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37"/>
      <c r="BC949" s="137"/>
      <c r="BD949" s="12"/>
    </row>
    <row r="950" spans="1:56"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37"/>
      <c r="BC950" s="137"/>
      <c r="BD950" s="12"/>
    </row>
    <row r="951" spans="1:56"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37"/>
      <c r="BC951" s="137"/>
      <c r="BD951" s="12"/>
    </row>
    <row r="952" spans="1:56"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37"/>
      <c r="BC952" s="137"/>
      <c r="BD952" s="12"/>
    </row>
    <row r="953" spans="1:56"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37"/>
      <c r="BC953" s="137"/>
      <c r="BD953" s="12"/>
    </row>
    <row r="954" spans="1:56"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37"/>
      <c r="BC954" s="137"/>
      <c r="BD954" s="12"/>
    </row>
    <row r="955" spans="1:56"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37"/>
      <c r="BC955" s="137"/>
      <c r="BD955" s="12"/>
    </row>
    <row r="956" spans="1:56"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37"/>
      <c r="BC956" s="137"/>
      <c r="BD956" s="12"/>
    </row>
    <row r="957" spans="1:56"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37"/>
      <c r="BC957" s="137"/>
      <c r="BD957" s="12"/>
    </row>
    <row r="958" spans="1:56"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37"/>
      <c r="BC958" s="137"/>
      <c r="BD958" s="12"/>
    </row>
    <row r="959" spans="1:56"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37"/>
      <c r="BC959" s="137"/>
      <c r="BD959" s="12"/>
    </row>
    <row r="960" spans="1:56"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37"/>
      <c r="BC960" s="137"/>
      <c r="BD960" s="12"/>
    </row>
    <row r="961" spans="1:56"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37"/>
      <c r="BC961" s="137"/>
      <c r="BD961" s="12"/>
    </row>
    <row r="962" spans="1:56"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37"/>
      <c r="BC962" s="137"/>
      <c r="BD962" s="12"/>
    </row>
    <row r="963" spans="1:56"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37"/>
      <c r="BC963" s="137"/>
      <c r="BD963" s="12"/>
    </row>
    <row r="964" spans="1:56"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37"/>
      <c r="BD964" s="12"/>
    </row>
    <row r="965" spans="1:56"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37"/>
      <c r="BC965" s="137"/>
      <c r="BD965" s="12"/>
    </row>
    <row r="966" spans="1:56"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37"/>
      <c r="BC966" s="137"/>
      <c r="BD966" s="12"/>
    </row>
    <row r="967" spans="1:56"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37"/>
      <c r="BC967" s="137"/>
      <c r="BD967" s="12"/>
    </row>
    <row r="968" spans="1:56"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37"/>
      <c r="BC968" s="137"/>
      <c r="BD968" s="12"/>
    </row>
    <row r="969" spans="1:56"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37"/>
      <c r="BC969" s="137"/>
      <c r="BD969" s="12"/>
    </row>
    <row r="970" spans="1:56"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37"/>
      <c r="BC970" s="137"/>
      <c r="BD970" s="12"/>
    </row>
    <row r="971" spans="1:56"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37"/>
      <c r="BC971" s="137"/>
      <c r="BD971" s="12"/>
    </row>
    <row r="972" spans="1:56"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37"/>
      <c r="BC972" s="137"/>
      <c r="BD972" s="12"/>
    </row>
    <row r="973" spans="1:56"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37"/>
      <c r="BC973" s="137"/>
      <c r="BD973" s="12"/>
    </row>
    <row r="974" spans="1:56"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37"/>
      <c r="BD974" s="12"/>
    </row>
    <row r="975" spans="1:56"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37"/>
      <c r="BC975" s="137"/>
      <c r="BD975" s="12"/>
    </row>
    <row r="976" spans="1:56"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37"/>
      <c r="BC976" s="137"/>
      <c r="BD976" s="12"/>
    </row>
    <row r="977" spans="1:56"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37"/>
      <c r="BC977" s="137"/>
      <c r="BD977" s="12"/>
    </row>
    <row r="978" spans="1:56"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37"/>
      <c r="BC978" s="137"/>
      <c r="BD978" s="12"/>
    </row>
    <row r="979" spans="1:56"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37"/>
      <c r="BC979" s="137"/>
      <c r="BD979" s="12"/>
    </row>
    <row r="980" spans="1:56"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37"/>
      <c r="BC980" s="137"/>
      <c r="BD980" s="12"/>
    </row>
    <row r="981" spans="1:56"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37"/>
      <c r="BC981" s="137"/>
      <c r="BD981" s="12"/>
    </row>
    <row r="982" spans="1:56"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37"/>
      <c r="BC982" s="137"/>
      <c r="BD982" s="12"/>
    </row>
    <row r="983" spans="1:56"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37"/>
      <c r="BC983" s="137"/>
      <c r="BD983" s="12"/>
    </row>
    <row r="984" spans="1:56"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2"/>
    </row>
    <row r="985" spans="1:56"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37"/>
      <c r="BC985" s="137"/>
      <c r="BD985" s="12"/>
    </row>
    <row r="986" spans="1:56"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37"/>
      <c r="BD986" s="12"/>
    </row>
    <row r="987" spans="1:56"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37"/>
      <c r="BC987" s="137"/>
      <c r="BD987" s="12"/>
    </row>
    <row r="988" spans="1:56"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37"/>
      <c r="BD988" s="12"/>
    </row>
    <row r="989" spans="1:56"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37"/>
      <c r="BC989" s="137"/>
      <c r="BD989" s="12"/>
    </row>
    <row r="990" spans="1:56"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37"/>
      <c r="BC990" s="137"/>
      <c r="BD990" s="12"/>
    </row>
    <row r="991" spans="1:56"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37"/>
      <c r="BC991" s="137"/>
      <c r="BD991" s="12"/>
    </row>
    <row r="992" spans="1:56"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37"/>
      <c r="BD992" s="12"/>
    </row>
    <row r="993" spans="1:56"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37"/>
      <c r="BC993" s="137"/>
      <c r="BD993" s="12"/>
    </row>
    <row r="994" spans="1:56"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37"/>
      <c r="BC994" s="137"/>
      <c r="BD994" s="12"/>
    </row>
    <row r="995" spans="1:56"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37"/>
      <c r="BC995" s="137"/>
      <c r="BD995" s="12"/>
    </row>
    <row r="996" spans="1:56"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37"/>
      <c r="BC996" s="137"/>
      <c r="BD996" s="12"/>
    </row>
    <row r="997" spans="1:56"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37"/>
      <c r="BC997" s="137"/>
      <c r="BD997" s="12"/>
    </row>
    <row r="998" spans="1:56"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37"/>
      <c r="BC998" s="137"/>
      <c r="BD998" s="12"/>
    </row>
    <row r="999" spans="1:56"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37"/>
      <c r="BC999" s="137"/>
      <c r="BD999" s="12"/>
    </row>
    <row r="1000" spans="1:56"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37"/>
      <c r="BD1000" s="12"/>
    </row>
    <row r="1001" spans="1:56"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37"/>
      <c r="BC1001" s="137"/>
      <c r="BD1001" s="12"/>
    </row>
    <row r="1002" spans="1:56"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37"/>
      <c r="BC1002" s="137"/>
      <c r="BD1002" s="12"/>
    </row>
    <row r="1003" spans="1:56"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37"/>
      <c r="BC1003" s="137"/>
      <c r="BD1003" s="12"/>
    </row>
    <row r="1004" spans="1:56"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37"/>
      <c r="BD1004" s="12"/>
    </row>
    <row r="1005" spans="1:56"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37"/>
      <c r="BC1005" s="137"/>
      <c r="BD1005" s="12"/>
    </row>
    <row r="1006" spans="1:56"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37"/>
      <c r="BC1006" s="137"/>
      <c r="BD1006" s="12"/>
    </row>
    <row r="1007" spans="1:56"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37"/>
      <c r="BC1007" s="137"/>
      <c r="BD1007" s="12"/>
    </row>
    <row r="1008" spans="1:56"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37"/>
      <c r="BC1008" s="137"/>
      <c r="BD1008" s="12"/>
    </row>
    <row r="1009" spans="1:56"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37"/>
      <c r="BC1009" s="137"/>
      <c r="BD1009" s="12"/>
    </row>
    <row r="1010" spans="1:56"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37"/>
      <c r="BC1010" s="137"/>
      <c r="BD1010" s="12"/>
    </row>
    <row r="1011" spans="1:56"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37"/>
      <c r="BC1011" s="137"/>
      <c r="BD1011" s="12"/>
    </row>
    <row r="1012" spans="1:56"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37"/>
      <c r="BC1012" s="137"/>
      <c r="BD1012" s="12"/>
    </row>
    <row r="1013" spans="1:56"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37"/>
      <c r="BC1013" s="137"/>
      <c r="BD1013" s="12"/>
    </row>
    <row r="1014" spans="1:56"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37"/>
      <c r="BC1014" s="137"/>
      <c r="BD1014" s="12"/>
    </row>
    <row r="1015" spans="1:56"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37"/>
      <c r="BC1015" s="137"/>
      <c r="BD1015" s="12"/>
    </row>
    <row r="1016" spans="1:56"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37"/>
      <c r="BC1016" s="137"/>
      <c r="BD1016" s="12"/>
    </row>
    <row r="1017" spans="1:56"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37"/>
      <c r="BC1017" s="137"/>
      <c r="BD1017" s="12"/>
    </row>
    <row r="1018" spans="1:56"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37"/>
      <c r="BC1018" s="137"/>
      <c r="BD1018" s="12"/>
    </row>
    <row r="1019" spans="1:56"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37"/>
      <c r="BC1019" s="137"/>
      <c r="BD1019" s="12"/>
    </row>
    <row r="1020" spans="1:56"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37"/>
      <c r="BC1020" s="137"/>
      <c r="BD1020" s="12"/>
    </row>
    <row r="1021" spans="1:56"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37"/>
      <c r="BC1021" s="137"/>
      <c r="BD1021" s="12"/>
    </row>
    <row r="1022" spans="1:56"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37"/>
      <c r="BC1022" s="137"/>
      <c r="BD1022" s="12"/>
    </row>
    <row r="1023" spans="1:56"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37"/>
      <c r="BC1023" s="137"/>
      <c r="BD1023" s="12"/>
    </row>
    <row r="1024" spans="1:56"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37"/>
      <c r="BC1024" s="137"/>
      <c r="BD1024" s="12"/>
    </row>
    <row r="1025" spans="1:56"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37"/>
      <c r="BC1025" s="137"/>
      <c r="BD1025" s="12"/>
    </row>
    <row r="1026" spans="1:56"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37"/>
      <c r="BC1026" s="137"/>
      <c r="BD1026" s="12"/>
    </row>
    <row r="1027" spans="1:56"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37"/>
      <c r="BC1027" s="137"/>
      <c r="BD1027" s="12"/>
    </row>
    <row r="1028" spans="1:56"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37"/>
      <c r="BC1028" s="137"/>
      <c r="BD1028" s="12"/>
    </row>
    <row r="1029" spans="1:56"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37"/>
      <c r="BC1029" s="137"/>
      <c r="BD1029" s="12"/>
    </row>
    <row r="1030" spans="1:56"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37"/>
      <c r="BC1030" s="137"/>
      <c r="BD1030" s="12"/>
    </row>
    <row r="1031" spans="1:56"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37"/>
      <c r="BC1031" s="137"/>
      <c r="BD1031" s="12"/>
    </row>
    <row r="1032" spans="1:56"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37"/>
      <c r="BC1032" s="137"/>
      <c r="BD1032" s="12"/>
    </row>
    <row r="1033" spans="1:56"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37"/>
      <c r="BC1033" s="137"/>
      <c r="BD1033" s="12"/>
    </row>
    <row r="1034" spans="1:56"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37"/>
      <c r="BC1034" s="137"/>
      <c r="BD1034" s="12"/>
    </row>
    <row r="1035" spans="1:56"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37"/>
      <c r="BC1035" s="137"/>
      <c r="BD1035" s="12"/>
    </row>
    <row r="1036" spans="1:56"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37"/>
      <c r="BC1036" s="137"/>
      <c r="BD1036" s="12"/>
    </row>
    <row r="1037" spans="1:56"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37"/>
      <c r="BC1037" s="137"/>
      <c r="BD1037" s="12"/>
    </row>
    <row r="1038" spans="1:56"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37"/>
      <c r="BC1038" s="137"/>
      <c r="BD1038" s="12"/>
    </row>
    <row r="1039" spans="1:56"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37"/>
      <c r="BC1039" s="137"/>
      <c r="BD1039" s="12"/>
    </row>
    <row r="1040" spans="1:56"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37"/>
      <c r="BD1040" s="12"/>
    </row>
    <row r="1041" spans="1:56"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37"/>
      <c r="BD1041" s="12"/>
    </row>
    <row r="1042" spans="1:56"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37"/>
      <c r="BD1042" s="12"/>
    </row>
    <row r="1043" spans="1:56"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37"/>
      <c r="BD1043" s="12"/>
    </row>
    <row r="1044" spans="1:56"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37"/>
      <c r="BC1044" s="137"/>
      <c r="BD1044" s="12"/>
    </row>
    <row r="1045" spans="1:56"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37"/>
      <c r="BC1045" s="137"/>
      <c r="BD1045" s="12"/>
    </row>
    <row r="1046" spans="1:56"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37"/>
      <c r="BC1046" s="137"/>
      <c r="BD1046" s="12"/>
    </row>
    <row r="1047" spans="1:56"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37"/>
      <c r="BC1047" s="137"/>
      <c r="BD1047" s="12"/>
    </row>
    <row r="1048" spans="1:56"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37"/>
      <c r="BC1048" s="137"/>
      <c r="BD1048" s="12"/>
    </row>
    <row r="1049" spans="1:56"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37"/>
      <c r="BB1049" s="137"/>
      <c r="BC1049" s="137"/>
      <c r="BD1049" s="12"/>
    </row>
    <row r="1050" spans="1:56"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37"/>
      <c r="BB1050" s="137"/>
      <c r="BC1050" s="137"/>
      <c r="BD1050" s="12"/>
    </row>
    <row r="1051" spans="1:56"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37"/>
      <c r="BB1051" s="137"/>
      <c r="BC1051" s="137"/>
      <c r="BD1051" s="12"/>
    </row>
    <row r="1052" spans="1:56"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37"/>
      <c r="BB1052" s="137"/>
      <c r="BC1052" s="137"/>
      <c r="BD1052" s="12"/>
    </row>
    <row r="1053" spans="1:56"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37"/>
      <c r="BB1053" s="137"/>
      <c r="BC1053" s="137"/>
      <c r="BD1053" s="12"/>
    </row>
    <row r="1054" spans="1:56"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37"/>
      <c r="BB1054" s="137"/>
      <c r="BC1054" s="137"/>
      <c r="BD1054" s="12"/>
    </row>
    <row r="1055" spans="1:56"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37"/>
      <c r="BB1055" s="137"/>
      <c r="BC1055" s="137"/>
      <c r="BD1055" s="12"/>
    </row>
    <row r="1056" spans="1:56"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37"/>
      <c r="BA1056" s="137"/>
      <c r="BB1056" s="137"/>
      <c r="BC1056" s="137"/>
      <c r="BD1056" s="12"/>
    </row>
    <row r="1057" spans="1:56"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37"/>
      <c r="BA1057" s="137"/>
      <c r="BB1057" s="137"/>
      <c r="BC1057" s="137"/>
      <c r="BD1057" s="12"/>
    </row>
    <row r="1058" spans="1:56"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37"/>
      <c r="BA1058" s="137"/>
      <c r="BB1058" s="137"/>
      <c r="BC1058" s="137"/>
      <c r="BD1058" s="12"/>
    </row>
    <row r="1059" spans="1:56"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37"/>
      <c r="BA1059" s="137"/>
      <c r="BB1059" s="137"/>
      <c r="BC1059" s="137"/>
      <c r="BD1059" s="12"/>
    </row>
    <row r="1060" spans="1:56"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37"/>
      <c r="BA1060" s="137"/>
      <c r="BB1060" s="137"/>
      <c r="BC1060" s="137"/>
      <c r="BD1060" s="12"/>
    </row>
    <row r="1061" spans="1:56"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37"/>
      <c r="BA1061" s="137"/>
      <c r="BB1061" s="137"/>
      <c r="BC1061" s="137"/>
      <c r="BD1061" s="12"/>
    </row>
    <row r="1062" spans="1:56"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37"/>
      <c r="BA1062" s="137"/>
      <c r="BB1062" s="137"/>
      <c r="BC1062" s="137"/>
      <c r="BD1062" s="12"/>
    </row>
    <row r="1063" spans="1:56"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37"/>
      <c r="BA1063" s="137"/>
      <c r="BB1063" s="137"/>
      <c r="BC1063" s="137"/>
      <c r="BD1063" s="12"/>
    </row>
    <row r="1064" spans="1:56"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37"/>
      <c r="BA1064" s="137"/>
      <c r="BB1064" s="137"/>
      <c r="BC1064" s="137"/>
      <c r="BD1064" s="12"/>
    </row>
    <row r="1065" spans="1:56"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37"/>
      <c r="BA1065" s="137"/>
      <c r="BB1065" s="137"/>
      <c r="BC1065" s="137"/>
      <c r="BD1065" s="12"/>
    </row>
    <row r="1066" spans="1:56"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37"/>
      <c r="BA1066" s="137"/>
      <c r="BB1066" s="137"/>
      <c r="BC1066" s="137"/>
      <c r="BD1066" s="12"/>
    </row>
    <row r="1067" spans="1:56"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37"/>
      <c r="BA1067" s="137"/>
      <c r="BB1067" s="137"/>
      <c r="BC1067" s="137"/>
      <c r="BD1067" s="12"/>
    </row>
    <row r="1068" spans="1:56"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37"/>
      <c r="BB1068" s="137"/>
      <c r="BC1068" s="137"/>
      <c r="BD1068" s="12"/>
    </row>
    <row r="1069" spans="1:56"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37"/>
      <c r="BB1069" s="137"/>
      <c r="BC1069" s="137"/>
      <c r="BD1069" s="12"/>
    </row>
    <row r="1070" spans="1:56"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37"/>
      <c r="BB1070" s="137"/>
      <c r="BC1070" s="137"/>
      <c r="BD1070" s="12"/>
    </row>
    <row r="1071" spans="1:56"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37"/>
      <c r="BB1071" s="137"/>
      <c r="BC1071" s="137"/>
      <c r="BD1071" s="12"/>
    </row>
    <row r="1072" spans="1:56"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37"/>
      <c r="BB1072" s="137"/>
      <c r="BC1072" s="137"/>
      <c r="BD1072" s="12"/>
    </row>
    <row r="1073" spans="1:56"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37"/>
      <c r="BB1073" s="137"/>
      <c r="BC1073" s="137"/>
      <c r="BD1073" s="12"/>
    </row>
    <row r="1074" spans="1:56"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37"/>
      <c r="BA1074" s="137"/>
      <c r="BB1074" s="137"/>
      <c r="BC1074" s="137"/>
      <c r="BD1074" s="12"/>
    </row>
    <row r="1075" spans="1:56"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37"/>
      <c r="BA1075" s="137"/>
      <c r="BB1075" s="137"/>
      <c r="BC1075" s="137"/>
      <c r="BD1075" s="12"/>
    </row>
    <row r="1076" spans="1:56"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37"/>
      <c r="BB1076" s="137"/>
      <c r="BC1076" s="137"/>
      <c r="BD1076" s="12"/>
    </row>
    <row r="1077" spans="1:56"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37"/>
      <c r="BB1077" s="137"/>
      <c r="BC1077" s="137"/>
      <c r="BD1077" s="12"/>
    </row>
    <row r="1078" spans="1:56"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37"/>
      <c r="BB1078" s="137"/>
      <c r="BC1078" s="137"/>
      <c r="BD1078" s="12"/>
    </row>
    <row r="1079" spans="1:56"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37"/>
      <c r="BB1079" s="137"/>
      <c r="BC1079" s="137"/>
      <c r="BD1079" s="12"/>
    </row>
    <row r="1080" spans="1:56"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37"/>
      <c r="BB1080" s="137"/>
      <c r="BC1080" s="137"/>
      <c r="BD1080" s="12"/>
    </row>
    <row r="1081" spans="1:56"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37"/>
      <c r="BB1081" s="137"/>
      <c r="BC1081" s="137"/>
      <c r="BD1081" s="12"/>
    </row>
    <row r="1082" spans="1:56"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37"/>
      <c r="BB1082" s="137"/>
      <c r="BC1082" s="137"/>
      <c r="BD1082" s="12"/>
    </row>
    <row r="1083" spans="1:56"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37"/>
      <c r="BA1083" s="137"/>
      <c r="BB1083" s="137"/>
      <c r="BC1083" s="137"/>
      <c r="BD1083" s="12"/>
    </row>
    <row r="1084" spans="1:56"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37"/>
      <c r="BA1084" s="137"/>
      <c r="BB1084" s="137"/>
      <c r="BC1084" s="137"/>
      <c r="BD1084" s="12"/>
    </row>
    <row r="1085" spans="1:56"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37"/>
      <c r="BA1085" s="137"/>
      <c r="BB1085" s="137"/>
      <c r="BC1085" s="137"/>
      <c r="BD1085" s="12"/>
    </row>
    <row r="1086" spans="1:56"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37"/>
      <c r="BA1086" s="137"/>
      <c r="BB1086" s="137"/>
      <c r="BC1086" s="137"/>
      <c r="BD1086" s="12"/>
    </row>
    <row r="1087" spans="1:56"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37"/>
      <c r="BA1087" s="137"/>
      <c r="BB1087" s="137"/>
      <c r="BC1087" s="137"/>
      <c r="BD1087" s="12"/>
    </row>
    <row r="1088" spans="1:56"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37"/>
      <c r="BA1088" s="137"/>
      <c r="BB1088" s="137"/>
      <c r="BC1088" s="137"/>
      <c r="BD1088" s="12"/>
    </row>
    <row r="1089" spans="1:56"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37"/>
      <c r="BA1089" s="137"/>
      <c r="BB1089" s="137"/>
      <c r="BC1089" s="137"/>
      <c r="BD1089" s="12"/>
    </row>
    <row r="1090" spans="1:56"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37"/>
      <c r="BA1090" s="137"/>
      <c r="BB1090" s="137"/>
      <c r="BC1090" s="137"/>
      <c r="BD1090" s="12"/>
    </row>
    <row r="1091" spans="1:56"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37"/>
      <c r="BA1091" s="137"/>
      <c r="BB1091" s="137"/>
      <c r="BC1091" s="137"/>
      <c r="BD1091" s="12"/>
    </row>
    <row r="1092" spans="1:56"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37"/>
      <c r="BA1092" s="137"/>
      <c r="BB1092" s="137"/>
      <c r="BC1092" s="137"/>
      <c r="BD1092" s="12"/>
    </row>
    <row r="1093" spans="1:56"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37"/>
      <c r="BA1093" s="137"/>
      <c r="BB1093" s="137"/>
      <c r="BC1093" s="137"/>
      <c r="BD1093" s="12"/>
    </row>
    <row r="1094" spans="1:56"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37"/>
      <c r="BA1094" s="137"/>
      <c r="BB1094" s="137"/>
      <c r="BC1094" s="137"/>
      <c r="BD1094" s="12"/>
    </row>
    <row r="1095" spans="1:56"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37"/>
      <c r="BA1095" s="137"/>
      <c r="BB1095" s="137"/>
      <c r="BC1095" s="137"/>
      <c r="BD1095" s="12"/>
    </row>
    <row r="1096" spans="1:56"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37"/>
      <c r="BA1096" s="137"/>
      <c r="BB1096" s="137"/>
      <c r="BC1096" s="137"/>
      <c r="BD1096" s="12"/>
    </row>
    <row r="1097" spans="1:56"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37"/>
      <c r="BA1097" s="137"/>
      <c r="BB1097" s="137"/>
      <c r="BC1097" s="137"/>
      <c r="BD1097" s="12"/>
    </row>
    <row r="1098" spans="1:56"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37"/>
      <c r="BA1098" s="137"/>
      <c r="BB1098" s="137"/>
      <c r="BC1098" s="137"/>
      <c r="BD1098" s="12"/>
    </row>
    <row r="1099" spans="1:56"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37"/>
      <c r="BA1099" s="137"/>
      <c r="BB1099" s="137"/>
      <c r="BC1099" s="137"/>
      <c r="BD1099" s="12"/>
    </row>
    <row r="1100" spans="1:56"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37"/>
      <c r="BA1100" s="137"/>
      <c r="BB1100" s="137"/>
      <c r="BC1100" s="137"/>
      <c r="BD1100" s="12"/>
    </row>
    <row r="1101" spans="1:56"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37"/>
      <c r="BA1101" s="137"/>
      <c r="BB1101" s="137"/>
      <c r="BC1101" s="137"/>
      <c r="BD1101" s="12"/>
    </row>
    <row r="1102" spans="1:56"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37"/>
      <c r="BA1102" s="137"/>
      <c r="BB1102" s="137"/>
      <c r="BC1102" s="137"/>
      <c r="BD1102" s="12"/>
    </row>
    <row r="1103" spans="1:56"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37"/>
      <c r="BA1103" s="137"/>
      <c r="BB1103" s="137"/>
      <c r="BC1103" s="137"/>
      <c r="BD1103" s="12"/>
    </row>
    <row r="1104" spans="1:56"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37"/>
      <c r="BA1104" s="137"/>
      <c r="BB1104" s="137"/>
      <c r="BC1104" s="137"/>
      <c r="BD1104" s="12"/>
    </row>
    <row r="1105" spans="1:56"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37"/>
      <c r="BA1105" s="137"/>
      <c r="BB1105" s="137"/>
      <c r="BC1105" s="137"/>
      <c r="BD1105" s="12"/>
    </row>
    <row r="1106" spans="1:56"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37"/>
      <c r="BA1106" s="137"/>
      <c r="BB1106" s="137"/>
      <c r="BC1106" s="137"/>
      <c r="BD1106" s="12"/>
    </row>
    <row r="1107" spans="1:56"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37"/>
      <c r="BA1107" s="137"/>
      <c r="BB1107" s="137"/>
      <c r="BC1107" s="137"/>
      <c r="BD1107" s="12"/>
    </row>
    <row r="1108" spans="1:56"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37"/>
      <c r="BA1108" s="137"/>
      <c r="BB1108" s="137"/>
      <c r="BC1108" s="137"/>
      <c r="BD1108" s="12"/>
    </row>
    <row r="1109" spans="1:56"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37"/>
      <c r="BA1109" s="137"/>
      <c r="BB1109" s="137"/>
      <c r="BC1109" s="137"/>
      <c r="BD1109" s="12"/>
    </row>
    <row r="1110" spans="1:56"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37"/>
      <c r="BA1110" s="137"/>
      <c r="BB1110" s="137"/>
      <c r="BC1110" s="137"/>
      <c r="BD1110" s="12"/>
    </row>
    <row r="1111" spans="1:56"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37"/>
      <c r="BA1111" s="137"/>
      <c r="BB1111" s="137"/>
      <c r="BC1111" s="137"/>
      <c r="BD1111" s="12"/>
    </row>
    <row r="1112" spans="1:56"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37"/>
      <c r="BA1112" s="137"/>
      <c r="BB1112" s="137"/>
      <c r="BC1112" s="137"/>
      <c r="BD1112" s="12"/>
    </row>
    <row r="1113" spans="1:56"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37"/>
      <c r="BA1113" s="137"/>
      <c r="BB1113" s="137"/>
      <c r="BC1113" s="137"/>
      <c r="BD1113" s="12"/>
    </row>
    <row r="1114" spans="1:56"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37"/>
      <c r="BA1114" s="137"/>
      <c r="BB1114" s="137"/>
      <c r="BC1114" s="137"/>
      <c r="BD1114" s="12"/>
    </row>
    <row r="1115" spans="1:56"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37"/>
      <c r="BA1115" s="137"/>
      <c r="BB1115" s="137"/>
      <c r="BC1115" s="137"/>
      <c r="BD1115" s="12"/>
    </row>
    <row r="1116" spans="1:56"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37"/>
      <c r="BA1116" s="137"/>
      <c r="BB1116" s="137"/>
      <c r="BC1116" s="137"/>
      <c r="BD1116" s="12"/>
    </row>
    <row r="1117" spans="1:56"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37"/>
      <c r="BA1117" s="137"/>
      <c r="BB1117" s="137"/>
      <c r="BC1117" s="137"/>
      <c r="BD1117" s="12"/>
    </row>
    <row r="1118" spans="1:56"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37"/>
      <c r="BA1118" s="137"/>
      <c r="BB1118" s="137"/>
      <c r="BC1118" s="137"/>
      <c r="BD1118" s="12"/>
    </row>
    <row r="1119" spans="1:56"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37"/>
      <c r="BA1119" s="137"/>
      <c r="BB1119" s="137"/>
      <c r="BC1119" s="137"/>
      <c r="BD1119" s="12"/>
    </row>
    <row r="1120" spans="1:56"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37"/>
      <c r="BA1120" s="137"/>
      <c r="BB1120" s="137"/>
      <c r="BC1120" s="137"/>
      <c r="BD1120" s="12"/>
    </row>
    <row r="1121" spans="1:56"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37"/>
      <c r="BA1121" s="137"/>
      <c r="BB1121" s="137"/>
      <c r="BC1121" s="137"/>
      <c r="BD1121" s="12"/>
    </row>
    <row r="1122" spans="1:56"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37"/>
      <c r="BA1122" s="137"/>
      <c r="BB1122" s="137"/>
      <c r="BC1122" s="137"/>
      <c r="BD1122" s="12"/>
    </row>
    <row r="1123" spans="1:56"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37"/>
      <c r="BA1123" s="137"/>
      <c r="BB1123" s="137"/>
      <c r="BC1123" s="137"/>
      <c r="BD1123" s="12"/>
    </row>
    <row r="1124" spans="1:56"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37"/>
      <c r="BA1124" s="137"/>
      <c r="BB1124" s="137"/>
      <c r="BC1124" s="137"/>
      <c r="BD1124" s="12"/>
    </row>
    <row r="1125" spans="1:56"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37"/>
      <c r="BA1125" s="137"/>
      <c r="BB1125" s="137"/>
      <c r="BC1125" s="137"/>
      <c r="BD1125" s="12"/>
    </row>
    <row r="1126" spans="1:56"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37"/>
      <c r="BB1126" s="137"/>
      <c r="BC1126" s="137"/>
      <c r="BD1126" s="12"/>
    </row>
    <row r="1127" spans="1:56"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37"/>
      <c r="BB1127" s="137"/>
      <c r="BC1127" s="137"/>
      <c r="BD1127" s="12"/>
    </row>
    <row r="1128" spans="1:56"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37"/>
      <c r="BB1128" s="137"/>
      <c r="BC1128" s="137"/>
      <c r="BD1128" s="12"/>
    </row>
    <row r="1129" spans="1:56"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37"/>
      <c r="BB1129" s="137"/>
      <c r="BC1129" s="137"/>
      <c r="BD1129" s="12"/>
    </row>
    <row r="1130" spans="1:56"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37"/>
      <c r="BB1130" s="137"/>
      <c r="BC1130" s="137"/>
      <c r="BD1130" s="12"/>
    </row>
    <row r="1131" spans="1:56"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37"/>
      <c r="BB1131" s="137"/>
      <c r="BC1131" s="137"/>
      <c r="BD1131" s="12"/>
    </row>
    <row r="1132" spans="1:56"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37"/>
      <c r="BB1132" s="137"/>
      <c r="BC1132" s="137"/>
      <c r="BD1132" s="12"/>
    </row>
    <row r="1133" spans="1:56"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37"/>
      <c r="BB1133" s="137"/>
      <c r="BC1133" s="137"/>
      <c r="BD1133" s="12"/>
    </row>
    <row r="1134" spans="1:56"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37"/>
      <c r="BB1134" s="137"/>
      <c r="BC1134" s="137"/>
      <c r="BD1134" s="12"/>
    </row>
    <row r="1135" spans="1:56"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37"/>
      <c r="BB1135" s="137"/>
      <c r="BC1135" s="137"/>
      <c r="BD1135" s="12"/>
    </row>
    <row r="1136" spans="1:56"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37"/>
      <c r="BB1136" s="137"/>
      <c r="BC1136" s="137"/>
      <c r="BD1136" s="12"/>
    </row>
    <row r="1137" spans="1:56"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37"/>
      <c r="BB1137" s="137"/>
      <c r="BC1137" s="137"/>
      <c r="BD1137" s="12"/>
    </row>
    <row r="1138" spans="1:56"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37"/>
      <c r="BB1138" s="137"/>
      <c r="BC1138" s="137"/>
      <c r="BD1138" s="12"/>
    </row>
    <row r="1139" spans="1:56"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37"/>
      <c r="BB1139" s="137"/>
      <c r="BC1139" s="137"/>
      <c r="BD1139" s="12"/>
    </row>
    <row r="1140" spans="1:56"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37"/>
      <c r="BB1140" s="137"/>
      <c r="BC1140" s="137"/>
      <c r="BD1140" s="12"/>
    </row>
    <row r="1141" spans="1:56"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37"/>
      <c r="BB1141" s="137"/>
      <c r="BC1141" s="137"/>
      <c r="BD1141" s="12"/>
    </row>
    <row r="1142" spans="1:56"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37"/>
      <c r="BB1142" s="137"/>
      <c r="BC1142" s="137"/>
      <c r="BD1142" s="12"/>
    </row>
    <row r="1143" spans="1:56"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37"/>
      <c r="BB1143" s="137"/>
      <c r="BC1143" s="137"/>
      <c r="BD1143" s="12"/>
    </row>
    <row r="1144" spans="1:56"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37"/>
      <c r="BB1144" s="137"/>
      <c r="BC1144" s="137"/>
      <c r="BD1144" s="12"/>
    </row>
    <row r="1145" spans="1:56"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37"/>
      <c r="BB1145" s="137"/>
      <c r="BC1145" s="137"/>
      <c r="BD1145" s="12"/>
    </row>
    <row r="1146" spans="1:56"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37"/>
      <c r="BB1146" s="137"/>
      <c r="BC1146" s="137"/>
      <c r="BD1146" s="12"/>
    </row>
    <row r="1147" spans="1:56"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37"/>
      <c r="BB1147" s="137"/>
      <c r="BC1147" s="137"/>
      <c r="BD1147" s="12"/>
    </row>
    <row r="1148" spans="1:56"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37"/>
      <c r="BB1148" s="137"/>
      <c r="BC1148" s="137"/>
      <c r="BD1148" s="12"/>
    </row>
    <row r="1149" spans="1:56"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37"/>
      <c r="BB1149" s="137"/>
      <c r="BC1149" s="137"/>
      <c r="BD1149" s="12"/>
    </row>
    <row r="1150" spans="1:56"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37"/>
      <c r="BB1150" s="137"/>
      <c r="BC1150" s="137"/>
      <c r="BD1150" s="12"/>
    </row>
    <row r="1151" spans="1:56"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37"/>
      <c r="BB1151" s="137"/>
      <c r="BC1151" s="137"/>
      <c r="BD1151" s="12"/>
    </row>
    <row r="1152" spans="1:56"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37"/>
      <c r="BB1152" s="137"/>
      <c r="BC1152" s="137"/>
      <c r="BD1152" s="12"/>
    </row>
    <row r="1153" spans="1:56"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37"/>
      <c r="BB1153" s="137"/>
      <c r="BC1153" s="137"/>
      <c r="BD1153" s="12"/>
    </row>
    <row r="1154" spans="1:56"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37"/>
      <c r="BB1154" s="137"/>
      <c r="BC1154" s="137"/>
      <c r="BD1154" s="12"/>
    </row>
    <row r="1155" spans="1:56"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37"/>
      <c r="BB1155" s="137"/>
      <c r="BC1155" s="137"/>
      <c r="BD1155" s="12"/>
    </row>
    <row r="1156" spans="1:56"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37"/>
      <c r="BB1156" s="137"/>
      <c r="BC1156" s="137"/>
      <c r="BD1156" s="12"/>
    </row>
    <row r="1157" spans="1:56"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37"/>
      <c r="BB1157" s="137"/>
      <c r="BC1157" s="137"/>
      <c r="BD1157" s="12"/>
    </row>
    <row r="1158" spans="1:56"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37"/>
      <c r="BB1158" s="137"/>
      <c r="BC1158" s="137"/>
      <c r="BD1158" s="12"/>
    </row>
    <row r="1159" spans="1:56"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37"/>
      <c r="BB1159" s="137"/>
      <c r="BC1159" s="137"/>
      <c r="BD1159" s="12"/>
    </row>
    <row r="1160" spans="1:56"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37"/>
      <c r="BB1160" s="137"/>
      <c r="BC1160" s="137"/>
      <c r="BD1160" s="12"/>
    </row>
    <row r="1161" spans="1:56"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37"/>
      <c r="BB1161" s="137"/>
      <c r="BC1161" s="137"/>
      <c r="BD1161" s="12"/>
    </row>
    <row r="1162" spans="1:56"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37"/>
      <c r="BB1162" s="137"/>
      <c r="BC1162" s="137"/>
      <c r="BD1162" s="12"/>
    </row>
    <row r="1163" spans="1:56"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37"/>
      <c r="BB1163" s="137"/>
      <c r="BC1163" s="137"/>
      <c r="BD1163" s="12"/>
    </row>
    <row r="1164" spans="1:56"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37"/>
      <c r="BB1164" s="137"/>
      <c r="BC1164" s="137"/>
      <c r="BD1164" s="12"/>
    </row>
    <row r="1165" spans="1:56"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37"/>
      <c r="BB1165" s="137"/>
      <c r="BC1165" s="137"/>
      <c r="BD1165" s="12"/>
    </row>
    <row r="1166" spans="1:56"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37"/>
      <c r="BB1166" s="137"/>
      <c r="BC1166" s="137"/>
      <c r="BD1166" s="12"/>
    </row>
    <row r="1167" spans="1:56"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37"/>
      <c r="BB1167" s="137"/>
      <c r="BC1167" s="137"/>
      <c r="BD1167" s="12"/>
    </row>
    <row r="1168" spans="1:56"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37"/>
      <c r="BB1168" s="137"/>
      <c r="BC1168" s="137"/>
      <c r="BD1168" s="12"/>
    </row>
    <row r="1169" spans="1:56"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37"/>
      <c r="BB1169" s="137"/>
      <c r="BC1169" s="137"/>
      <c r="BD1169" s="12"/>
    </row>
    <row r="1170" spans="1:56"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37"/>
      <c r="BB1170" s="137"/>
      <c r="BC1170" s="137"/>
      <c r="BD1170" s="12"/>
    </row>
    <row r="1171" spans="1:56"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37"/>
      <c r="BB1171" s="137"/>
      <c r="BC1171" s="137"/>
      <c r="BD1171" s="12"/>
    </row>
    <row r="1172" spans="1:56"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37"/>
      <c r="BB1172" s="137"/>
      <c r="BC1172" s="137"/>
      <c r="BD1172" s="12"/>
    </row>
    <row r="1173" spans="1:56"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37"/>
      <c r="BB1173" s="137"/>
      <c r="BC1173" s="137"/>
      <c r="BD1173" s="12"/>
    </row>
    <row r="1174" spans="1:56"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37"/>
      <c r="BB1174" s="137"/>
      <c r="BC1174" s="137"/>
      <c r="BD1174" s="12"/>
    </row>
    <row r="1175" spans="1:56"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37"/>
      <c r="BB1175" s="137"/>
      <c r="BC1175" s="137"/>
      <c r="BD1175" s="12"/>
    </row>
    <row r="1176" spans="1:56"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37"/>
      <c r="BB1176" s="137"/>
      <c r="BC1176" s="137"/>
      <c r="BD1176" s="12"/>
    </row>
    <row r="1177" spans="1:56"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37"/>
      <c r="BB1177" s="137"/>
      <c r="BC1177" s="137"/>
      <c r="BD1177" s="12"/>
    </row>
    <row r="1178" spans="1:56"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37"/>
      <c r="BB1178" s="137"/>
      <c r="BC1178" s="137"/>
      <c r="BD1178" s="12"/>
    </row>
    <row r="1179" spans="1:56"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37"/>
      <c r="BB1179" s="137"/>
      <c r="BC1179" s="137"/>
      <c r="BD1179" s="12"/>
    </row>
    <row r="1180" spans="1:56"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37"/>
      <c r="BB1180" s="137"/>
      <c r="BC1180" s="137"/>
      <c r="BD1180" s="12"/>
    </row>
    <row r="1181" spans="1:56"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37"/>
      <c r="BB1181" s="137"/>
      <c r="BC1181" s="137"/>
      <c r="BD1181" s="12"/>
    </row>
    <row r="1182" spans="1:56"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37"/>
      <c r="BA1182" s="137"/>
      <c r="BB1182" s="137"/>
      <c r="BC1182" s="137"/>
      <c r="BD1182" s="12"/>
    </row>
    <row r="1183" spans="1:56"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37"/>
      <c r="BA1183" s="137"/>
      <c r="BB1183" s="137"/>
      <c r="BC1183" s="137"/>
      <c r="BD1183" s="12"/>
    </row>
    <row r="1184" spans="1:56"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37"/>
      <c r="BA1184" s="137"/>
      <c r="BB1184" s="137"/>
      <c r="BC1184" s="137"/>
      <c r="BD1184" s="12"/>
    </row>
    <row r="1185" spans="1:56"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2"/>
    </row>
    <row r="1186" spans="1:56"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37"/>
      <c r="BA1186" s="137"/>
      <c r="BB1186" s="137"/>
      <c r="BC1186" s="137"/>
      <c r="BD1186" s="12"/>
    </row>
    <row r="1187" spans="1:56"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37"/>
      <c r="BA1187" s="137"/>
      <c r="BB1187" s="137"/>
      <c r="BC1187" s="137"/>
      <c r="BD1187" s="12"/>
    </row>
    <row r="1188" spans="1:56"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37"/>
      <c r="BA1188" s="137"/>
      <c r="BB1188" s="137"/>
      <c r="BC1188" s="137"/>
      <c r="BD1188" s="12"/>
    </row>
    <row r="1189" spans="1:56"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37"/>
      <c r="BA1189" s="137"/>
      <c r="BB1189" s="137"/>
      <c r="BC1189" s="137"/>
      <c r="BD1189" s="12"/>
    </row>
    <row r="1190" spans="1:56"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37"/>
      <c r="BA1190" s="137"/>
      <c r="BB1190" s="137"/>
      <c r="BC1190" s="137"/>
      <c r="BD1190" s="12"/>
    </row>
    <row r="1191" spans="1:56"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37"/>
      <c r="BA1191" s="137"/>
      <c r="BB1191" s="137"/>
      <c r="BC1191" s="137"/>
      <c r="BD1191" s="12"/>
    </row>
    <row r="1192" spans="1:56"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37"/>
      <c r="BA1192" s="137"/>
      <c r="BB1192" s="137"/>
      <c r="BC1192" s="137"/>
      <c r="BD1192" s="12"/>
    </row>
    <row r="1193" spans="1:56"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37"/>
      <c r="BA1193" s="137"/>
      <c r="BB1193" s="137"/>
      <c r="BC1193" s="137"/>
      <c r="BD1193" s="12"/>
    </row>
    <row r="1194" spans="1:56"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37"/>
      <c r="BA1194" s="137"/>
      <c r="BB1194" s="137"/>
      <c r="BC1194" s="137"/>
      <c r="BD1194" s="12"/>
    </row>
    <row r="1195" spans="1:56"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37"/>
      <c r="BA1195" s="137"/>
      <c r="BB1195" s="137"/>
      <c r="BC1195" s="137"/>
      <c r="BD1195" s="12"/>
    </row>
    <row r="1196" spans="1:56"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37"/>
      <c r="BA1196" s="137"/>
      <c r="BB1196" s="137"/>
      <c r="BC1196" s="137"/>
      <c r="BD1196" s="12"/>
    </row>
    <row r="1197" spans="1:56"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37"/>
      <c r="BA1197" s="137"/>
      <c r="BB1197" s="137"/>
      <c r="BC1197" s="137"/>
      <c r="BD1197" s="12"/>
    </row>
    <row r="1198" spans="1:56"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37"/>
      <c r="BA1198" s="137"/>
      <c r="BB1198" s="137"/>
      <c r="BC1198" s="137"/>
      <c r="BD1198" s="12"/>
    </row>
    <row r="1199" spans="1:56"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37"/>
      <c r="BA1199" s="137"/>
      <c r="BB1199" s="137"/>
      <c r="BC1199" s="137"/>
      <c r="BD1199" s="12"/>
    </row>
    <row r="1200" spans="1:56"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37"/>
      <c r="BA1200" s="137"/>
      <c r="BB1200" s="137"/>
      <c r="BC1200" s="137"/>
      <c r="BD1200" s="12"/>
    </row>
    <row r="1201" spans="1:56"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37"/>
      <c r="BA1201" s="137"/>
      <c r="BB1201" s="137"/>
      <c r="BC1201" s="137"/>
      <c r="BD1201" s="12"/>
    </row>
    <row r="1202" spans="1:56"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37"/>
      <c r="BA1202" s="137"/>
      <c r="BB1202" s="137"/>
      <c r="BC1202" s="137"/>
      <c r="BD1202" s="12"/>
    </row>
    <row r="1203" spans="1:56"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37"/>
      <c r="BA1203" s="137"/>
      <c r="BB1203" s="137"/>
      <c r="BC1203" s="137"/>
      <c r="BD1203" s="12"/>
    </row>
    <row r="1204" spans="1:56"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37"/>
      <c r="BA1204" s="137"/>
      <c r="BB1204" s="137"/>
      <c r="BC1204" s="137"/>
      <c r="BD1204" s="12"/>
    </row>
    <row r="1205" spans="1:56"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37"/>
      <c r="BA1205" s="137"/>
      <c r="BB1205" s="137"/>
      <c r="BC1205" s="137"/>
      <c r="BD1205" s="12"/>
    </row>
    <row r="1206" spans="1:56"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37"/>
      <c r="BA1206" s="137"/>
      <c r="BB1206" s="137"/>
      <c r="BC1206" s="137"/>
      <c r="BD1206" s="12"/>
    </row>
    <row r="1207" spans="1:56"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37"/>
      <c r="BA1207" s="137"/>
      <c r="BB1207" s="137"/>
      <c r="BC1207" s="137"/>
      <c r="BD1207" s="12"/>
    </row>
    <row r="1208" spans="1:56"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37"/>
      <c r="BA1208" s="137"/>
      <c r="BB1208" s="137"/>
      <c r="BC1208" s="137"/>
      <c r="BD1208" s="12"/>
    </row>
    <row r="1209" spans="1:56"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37"/>
      <c r="BA1209" s="137"/>
      <c r="BB1209" s="137"/>
      <c r="BC1209" s="137"/>
      <c r="BD1209" s="12"/>
    </row>
    <row r="1210" spans="1:56"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37"/>
      <c r="BA1210" s="137"/>
      <c r="BB1210" s="137"/>
      <c r="BC1210" s="137"/>
      <c r="BD1210" s="12"/>
    </row>
    <row r="1211" spans="1:56"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37"/>
      <c r="BA1211" s="137"/>
      <c r="BB1211" s="137"/>
      <c r="BC1211" s="137"/>
      <c r="BD1211" s="12"/>
    </row>
    <row r="1212" spans="1:56"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37"/>
      <c r="BA1212" s="137"/>
      <c r="BB1212" s="137"/>
      <c r="BC1212" s="137"/>
      <c r="BD1212" s="12"/>
    </row>
    <row r="1213" spans="1:56"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37"/>
      <c r="BA1213" s="137"/>
      <c r="BB1213" s="137"/>
      <c r="BC1213" s="137"/>
      <c r="BD1213" s="12"/>
    </row>
    <row r="1214" spans="1:56"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37"/>
      <c r="BA1214" s="137"/>
      <c r="BB1214" s="137"/>
      <c r="BC1214" s="137"/>
      <c r="BD1214" s="12"/>
    </row>
    <row r="1215" spans="1:56"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37"/>
      <c r="BA1215" s="137"/>
      <c r="BB1215" s="137"/>
      <c r="BC1215" s="137"/>
      <c r="BD1215" s="12"/>
    </row>
    <row r="1216" spans="1:56"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37"/>
      <c r="BA1216" s="137"/>
      <c r="BB1216" s="137"/>
      <c r="BC1216" s="137"/>
      <c r="BD1216" s="12"/>
    </row>
    <row r="1217" spans="1:56"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37"/>
      <c r="BA1217" s="137"/>
      <c r="BB1217" s="137"/>
      <c r="BC1217" s="137"/>
      <c r="BD1217" s="12"/>
    </row>
    <row r="1218" spans="1:56"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37"/>
      <c r="BA1218" s="137"/>
      <c r="BB1218" s="137"/>
      <c r="BC1218" s="137"/>
      <c r="BD1218" s="12"/>
    </row>
    <row r="1219" spans="1:56"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37"/>
      <c r="BA1219" s="137"/>
      <c r="BB1219" s="137"/>
      <c r="BC1219" s="137"/>
      <c r="BD1219" s="12"/>
    </row>
    <row r="1220" spans="1:56"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37"/>
      <c r="BA1220" s="137"/>
      <c r="BB1220" s="137"/>
      <c r="BC1220" s="137"/>
      <c r="BD1220" s="12"/>
    </row>
    <row r="1221" spans="1:56"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37"/>
      <c r="BA1221" s="137"/>
      <c r="BB1221" s="137"/>
      <c r="BC1221" s="137"/>
      <c r="BD1221" s="12"/>
    </row>
    <row r="1222" spans="1:56"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37"/>
      <c r="BA1222" s="137"/>
      <c r="BB1222" s="137"/>
      <c r="BC1222" s="137"/>
      <c r="BD1222" s="12"/>
    </row>
    <row r="1223" spans="1:56"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37"/>
      <c r="BA1223" s="137"/>
      <c r="BB1223" s="137"/>
      <c r="BC1223" s="137"/>
      <c r="BD1223" s="12"/>
    </row>
    <row r="1224" spans="1:56"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37"/>
      <c r="BA1224" s="137"/>
      <c r="BB1224" s="137"/>
      <c r="BC1224" s="137"/>
      <c r="BD1224" s="12"/>
    </row>
    <row r="1225" spans="1:56"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37"/>
      <c r="BA1225" s="137"/>
      <c r="BB1225" s="137"/>
      <c r="BC1225" s="137"/>
      <c r="BD1225" s="12"/>
    </row>
    <row r="1226" spans="1:56"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37"/>
      <c r="BA1226" s="137"/>
      <c r="BB1226" s="137"/>
      <c r="BC1226" s="137"/>
      <c r="BD1226" s="12"/>
    </row>
    <row r="1227" spans="1:56"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37"/>
      <c r="BA1227" s="137"/>
      <c r="BB1227" s="137"/>
      <c r="BC1227" s="137"/>
      <c r="BD1227" s="12"/>
    </row>
    <row r="1228" spans="1:56"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37"/>
      <c r="BA1228" s="137"/>
      <c r="BB1228" s="137"/>
      <c r="BC1228" s="137"/>
      <c r="BD1228" s="12"/>
    </row>
    <row r="1229" spans="1:56"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37"/>
      <c r="BA1229" s="137"/>
      <c r="BB1229" s="137"/>
      <c r="BC1229" s="137"/>
      <c r="BD1229" s="12"/>
    </row>
    <row r="1230" spans="1:56"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37"/>
      <c r="BA1230" s="137"/>
      <c r="BB1230" s="137"/>
      <c r="BC1230" s="137"/>
      <c r="BD1230" s="12"/>
    </row>
    <row r="1231" spans="1:56"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37"/>
      <c r="BA1231" s="137"/>
      <c r="BB1231" s="137"/>
      <c r="BC1231" s="137"/>
      <c r="BD1231" s="12"/>
    </row>
    <row r="1232" spans="1:56"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37"/>
      <c r="BA1232" s="137"/>
      <c r="BB1232" s="137"/>
      <c r="BC1232" s="137"/>
      <c r="BD1232" s="12"/>
    </row>
    <row r="1233" spans="1:56"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37"/>
      <c r="BA1233" s="137"/>
      <c r="BB1233" s="137"/>
      <c r="BC1233" s="137"/>
      <c r="BD1233" s="12"/>
    </row>
    <row r="1234" spans="1:56"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37"/>
      <c r="BA1234" s="137"/>
      <c r="BB1234" s="137"/>
      <c r="BC1234" s="137"/>
      <c r="BD1234" s="12"/>
    </row>
    <row r="1235" spans="1:56"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37"/>
      <c r="BA1235" s="137"/>
      <c r="BB1235" s="137"/>
      <c r="BC1235" s="137"/>
      <c r="BD1235" s="12"/>
    </row>
    <row r="1236" spans="1:56"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37"/>
      <c r="BA1236" s="137"/>
      <c r="BB1236" s="137"/>
      <c r="BC1236" s="137"/>
      <c r="BD1236" s="12"/>
    </row>
    <row r="1237" spans="1:56"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37"/>
      <c r="BA1237" s="137"/>
      <c r="BB1237" s="137"/>
      <c r="BC1237" s="137"/>
      <c r="BD1237" s="12"/>
    </row>
    <row r="1238" spans="1:56"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37"/>
      <c r="BA1238" s="137"/>
      <c r="BB1238" s="137"/>
      <c r="BC1238" s="137"/>
      <c r="BD1238" s="12"/>
    </row>
    <row r="1239" spans="1:56"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37"/>
      <c r="BA1239" s="137"/>
      <c r="BB1239" s="137"/>
      <c r="BC1239" s="137"/>
      <c r="BD1239" s="12"/>
    </row>
    <row r="1240" spans="1:56"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37"/>
      <c r="BA1240" s="137"/>
      <c r="BB1240" s="137"/>
      <c r="BC1240" s="137"/>
      <c r="BD1240" s="12"/>
    </row>
    <row r="1241" spans="1:56"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37"/>
      <c r="BA1241" s="137"/>
      <c r="BB1241" s="137"/>
      <c r="BC1241" s="137"/>
      <c r="BD1241" s="12"/>
    </row>
    <row r="1242" spans="1:56"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37"/>
      <c r="BA1242" s="137"/>
      <c r="BB1242" s="137"/>
      <c r="BC1242" s="137"/>
      <c r="BD1242" s="12"/>
    </row>
    <row r="1243" spans="1:56"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37"/>
      <c r="BA1243" s="137"/>
      <c r="BB1243" s="137"/>
      <c r="BC1243" s="137"/>
      <c r="BD1243" s="12"/>
    </row>
    <row r="1244" spans="1:56"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37"/>
      <c r="BA1244" s="137"/>
      <c r="BB1244" s="137"/>
      <c r="BC1244" s="137"/>
      <c r="BD1244" s="12"/>
    </row>
    <row r="1245" spans="1:56"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37"/>
      <c r="BA1245" s="137"/>
      <c r="BB1245" s="137"/>
      <c r="BC1245" s="137"/>
      <c r="BD1245" s="12"/>
    </row>
    <row r="1246" spans="1:56"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37"/>
      <c r="BA1246" s="137"/>
      <c r="BB1246" s="137"/>
      <c r="BC1246" s="137"/>
      <c r="BD1246" s="12"/>
    </row>
    <row r="1247" spans="1:56"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37"/>
      <c r="BA1247" s="137"/>
      <c r="BB1247" s="137"/>
      <c r="BC1247" s="137"/>
      <c r="BD1247" s="12"/>
    </row>
    <row r="1248" spans="1:56"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37"/>
      <c r="BA1248" s="137"/>
      <c r="BB1248" s="137"/>
      <c r="BC1248" s="137"/>
      <c r="BD1248" s="12"/>
    </row>
    <row r="1249" spans="1:56"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37"/>
      <c r="BA1249" s="137"/>
      <c r="BB1249" s="137"/>
      <c r="BC1249" s="137"/>
      <c r="BD1249" s="12"/>
    </row>
    <row r="1250" spans="1:56"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37"/>
      <c r="BA1250" s="137"/>
      <c r="BB1250" s="137"/>
      <c r="BC1250" s="137"/>
      <c r="BD1250" s="12"/>
    </row>
    <row r="1251" spans="1:56"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37"/>
      <c r="BA1251" s="137"/>
      <c r="BB1251" s="137"/>
      <c r="BC1251" s="137"/>
      <c r="BD1251" s="12"/>
    </row>
    <row r="1252" spans="1:56"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37"/>
      <c r="BA1252" s="137"/>
      <c r="BB1252" s="137"/>
      <c r="BC1252" s="137"/>
      <c r="BD1252" s="12"/>
    </row>
    <row r="1253" spans="1:56"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37"/>
      <c r="BA1253" s="137"/>
      <c r="BB1253" s="137"/>
      <c r="BC1253" s="137"/>
      <c r="BD1253" s="12"/>
    </row>
    <row r="1254" spans="1:56"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37"/>
      <c r="BA1254" s="137"/>
      <c r="BB1254" s="137"/>
      <c r="BC1254" s="137"/>
      <c r="BD1254" s="12"/>
    </row>
    <row r="1255" spans="1:56"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37"/>
      <c r="BA1255" s="137"/>
      <c r="BB1255" s="137"/>
      <c r="BC1255" s="137"/>
      <c r="BD1255" s="12"/>
    </row>
    <row r="1256" spans="1:56"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37"/>
      <c r="BA1256" s="137"/>
      <c r="BB1256" s="137"/>
      <c r="BC1256" s="137"/>
      <c r="BD1256" s="12"/>
    </row>
    <row r="1257" spans="1:56"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37"/>
      <c r="BA1257" s="137"/>
      <c r="BB1257" s="137"/>
      <c r="BC1257" s="137"/>
      <c r="BD1257" s="12"/>
    </row>
    <row r="1258" spans="1:56"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37"/>
      <c r="BA1258" s="137"/>
      <c r="BB1258" s="137"/>
      <c r="BC1258" s="137"/>
      <c r="BD1258" s="12"/>
    </row>
    <row r="1259" spans="1:56"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37"/>
      <c r="BA1259" s="137"/>
      <c r="BB1259" s="137"/>
      <c r="BC1259" s="137"/>
      <c r="BD1259" s="12"/>
    </row>
    <row r="1260" spans="1:56"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37"/>
      <c r="BA1260" s="137"/>
      <c r="BB1260" s="137"/>
      <c r="BC1260" s="137"/>
      <c r="BD1260" s="12"/>
    </row>
    <row r="1261" spans="1:56"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37"/>
      <c r="BA1261" s="137"/>
      <c r="BB1261" s="137"/>
      <c r="BC1261" s="137"/>
      <c r="BD1261" s="12"/>
    </row>
    <row r="1262" spans="1:56"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37"/>
      <c r="BB1262" s="137"/>
      <c r="BC1262" s="137"/>
      <c r="BD1262" s="12"/>
    </row>
    <row r="1263" spans="1:56"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37"/>
      <c r="BA1263" s="137"/>
      <c r="BB1263" s="137"/>
      <c r="BC1263" s="137"/>
      <c r="BD1263" s="12"/>
    </row>
    <row r="1264" spans="1:56"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37"/>
      <c r="BA1264" s="137"/>
      <c r="BB1264" s="137"/>
      <c r="BC1264" s="137"/>
      <c r="BD1264" s="12"/>
    </row>
    <row r="1265" spans="1:56"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37"/>
      <c r="BA1265" s="137"/>
      <c r="BB1265" s="137"/>
      <c r="BC1265" s="137"/>
      <c r="BD1265" s="12"/>
    </row>
    <row r="1266" spans="1:56"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37"/>
      <c r="BA1266" s="137"/>
      <c r="BB1266" s="137"/>
      <c r="BC1266" s="137"/>
      <c r="BD1266" s="12"/>
    </row>
    <row r="1267" spans="1:56"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37"/>
      <c r="BA1267" s="137"/>
      <c r="BB1267" s="137"/>
      <c r="BC1267" s="137"/>
      <c r="BD1267" s="12"/>
    </row>
    <row r="1268" spans="1:56"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37"/>
      <c r="BA1268" s="137"/>
      <c r="BB1268" s="137"/>
      <c r="BC1268" s="137"/>
      <c r="BD1268" s="12"/>
    </row>
    <row r="1269" spans="1:56"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37"/>
      <c r="BA1269" s="137"/>
      <c r="BB1269" s="137"/>
      <c r="BC1269" s="137"/>
      <c r="BD1269" s="12"/>
    </row>
    <row r="1270" spans="1:56"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37"/>
      <c r="BA1270" s="137"/>
      <c r="BB1270" s="137"/>
      <c r="BC1270" s="137"/>
      <c r="BD1270" s="12"/>
    </row>
    <row r="1271" spans="1:56"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37"/>
      <c r="BA1271" s="137"/>
      <c r="BB1271" s="137"/>
      <c r="BC1271" s="137"/>
      <c r="BD1271" s="12"/>
    </row>
    <row r="1272" spans="1:56"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37"/>
      <c r="BA1272" s="137"/>
      <c r="BB1272" s="137"/>
      <c r="BC1272" s="137"/>
      <c r="BD1272" s="12"/>
    </row>
    <row r="1273" spans="1:56"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37"/>
      <c r="BA1273" s="137"/>
      <c r="BB1273" s="137"/>
      <c r="BC1273" s="137"/>
      <c r="BD1273" s="12"/>
    </row>
    <row r="1274" spans="1:56"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37"/>
      <c r="BA1274" s="137"/>
      <c r="BB1274" s="137"/>
      <c r="BC1274" s="137"/>
      <c r="BD1274" s="12"/>
    </row>
    <row r="1275" spans="1:56"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37"/>
      <c r="BA1275" s="137"/>
      <c r="BB1275" s="137"/>
      <c r="BC1275" s="137"/>
      <c r="BD1275" s="12"/>
    </row>
    <row r="1276" spans="1:56"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37"/>
      <c r="BA1276" s="137"/>
      <c r="BB1276" s="137"/>
      <c r="BC1276" s="137"/>
      <c r="BD1276" s="12"/>
    </row>
    <row r="1277" spans="1:56"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37"/>
      <c r="BA1277" s="137"/>
      <c r="BB1277" s="137"/>
      <c r="BC1277" s="137"/>
      <c r="BD1277" s="12"/>
    </row>
    <row r="1278" spans="1:56"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37"/>
      <c r="BA1278" s="137"/>
      <c r="BB1278" s="137"/>
      <c r="BC1278" s="137"/>
      <c r="BD1278" s="12"/>
    </row>
    <row r="1279" spans="1:56"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37"/>
      <c r="BA1279" s="137"/>
      <c r="BB1279" s="137"/>
      <c r="BC1279" s="137"/>
      <c r="BD1279" s="12"/>
    </row>
    <row r="1280" spans="1:56"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37"/>
      <c r="BA1280" s="137"/>
      <c r="BB1280" s="137"/>
      <c r="BC1280" s="137"/>
      <c r="BD1280" s="12"/>
    </row>
    <row r="1281" spans="1:56"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37"/>
      <c r="BA1281" s="137"/>
      <c r="BB1281" s="137"/>
      <c r="BC1281" s="137"/>
      <c r="BD1281" s="12"/>
    </row>
    <row r="1282" spans="1:56"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37"/>
      <c r="BA1282" s="137"/>
      <c r="BB1282" s="137"/>
      <c r="BC1282" s="137"/>
      <c r="BD1282" s="12"/>
    </row>
    <row r="1283" spans="1:56"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37"/>
      <c r="BA1283" s="137"/>
      <c r="BB1283" s="137"/>
      <c r="BC1283" s="137"/>
      <c r="BD1283" s="12"/>
    </row>
    <row r="1284" spans="1:56"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37"/>
      <c r="BA1284" s="137"/>
      <c r="BB1284" s="137"/>
      <c r="BC1284" s="137"/>
      <c r="BD1284" s="12"/>
    </row>
    <row r="1285" spans="1:56"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37"/>
      <c r="BA1285" s="137"/>
      <c r="BB1285" s="137"/>
      <c r="BC1285" s="137"/>
      <c r="BD1285" s="12"/>
    </row>
    <row r="1286" spans="1:56"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37"/>
      <c r="BA1286" s="137"/>
      <c r="BB1286" s="137"/>
      <c r="BC1286" s="137"/>
      <c r="BD1286" s="12"/>
    </row>
    <row r="1287" spans="1:56"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37"/>
      <c r="BA1287" s="137"/>
      <c r="BB1287" s="137"/>
      <c r="BC1287" s="137"/>
      <c r="BD1287" s="12"/>
    </row>
    <row r="1288" spans="1:56"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37"/>
      <c r="BA1288" s="137"/>
      <c r="BB1288" s="137"/>
      <c r="BC1288" s="137"/>
      <c r="BD1288" s="12"/>
    </row>
    <row r="1289" spans="1:56"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37"/>
      <c r="BA1289" s="137"/>
      <c r="BB1289" s="137"/>
      <c r="BC1289" s="137"/>
      <c r="BD1289" s="12"/>
    </row>
    <row r="1290" spans="1:56"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37"/>
      <c r="BA1290" s="137"/>
      <c r="BB1290" s="137"/>
      <c r="BC1290" s="137"/>
      <c r="BD1290" s="12"/>
    </row>
    <row r="1291" spans="1:56"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37"/>
      <c r="BA1291" s="137"/>
      <c r="BB1291" s="137"/>
      <c r="BC1291" s="137"/>
      <c r="BD1291" s="12"/>
    </row>
    <row r="1292" spans="1:56"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37"/>
      <c r="BA1292" s="137"/>
      <c r="BB1292" s="137"/>
      <c r="BC1292" s="137"/>
      <c r="BD1292" s="12"/>
    </row>
    <row r="1293" spans="1:56"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37"/>
      <c r="BA1293" s="137"/>
      <c r="BB1293" s="137"/>
      <c r="BC1293" s="137"/>
      <c r="BD1293" s="12"/>
    </row>
    <row r="1294" spans="1:56"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37"/>
      <c r="BA1294" s="137"/>
      <c r="BB1294" s="137"/>
      <c r="BC1294" s="137"/>
      <c r="BD1294" s="12"/>
    </row>
    <row r="1295" spans="1:56"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37"/>
      <c r="BA1295" s="137"/>
      <c r="BB1295" s="137"/>
      <c r="BC1295" s="137"/>
      <c r="BD1295" s="12"/>
    </row>
    <row r="1296" spans="1:56"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37"/>
      <c r="BA1296" s="137"/>
      <c r="BB1296" s="137"/>
      <c r="BC1296" s="137"/>
      <c r="BD1296" s="12"/>
    </row>
    <row r="1297" spans="1:56"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37"/>
      <c r="BA1297" s="137"/>
      <c r="BB1297" s="137"/>
      <c r="BC1297" s="137"/>
      <c r="BD1297" s="12"/>
    </row>
    <row r="1298" spans="1:56"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37"/>
      <c r="BA1298" s="137"/>
      <c r="BB1298" s="137"/>
      <c r="BC1298" s="137"/>
      <c r="BD1298" s="12"/>
    </row>
    <row r="1299" spans="1:56"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37"/>
      <c r="BA1299" s="137"/>
      <c r="BB1299" s="137"/>
      <c r="BC1299" s="137"/>
      <c r="BD1299" s="12"/>
    </row>
    <row r="1300" spans="1:56"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37"/>
      <c r="BA1300" s="137"/>
      <c r="BB1300" s="137"/>
      <c r="BC1300" s="137"/>
      <c r="BD1300" s="12"/>
    </row>
    <row r="1301" spans="1:56"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37"/>
      <c r="BA1301" s="137"/>
      <c r="BB1301" s="137"/>
      <c r="BC1301" s="137"/>
      <c r="BD1301" s="12"/>
    </row>
    <row r="1302" spans="1:56"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37"/>
      <c r="BA1302" s="137"/>
      <c r="BB1302" s="137"/>
      <c r="BC1302" s="137"/>
      <c r="BD1302" s="12"/>
    </row>
    <row r="1303" spans="1:56"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37"/>
      <c r="BA1303" s="137"/>
      <c r="BB1303" s="137"/>
      <c r="BC1303" s="137"/>
      <c r="BD1303" s="12"/>
    </row>
    <row r="1304" spans="1:56"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37"/>
      <c r="BA1304" s="137"/>
      <c r="BB1304" s="137"/>
      <c r="BC1304" s="137"/>
      <c r="BD1304" s="12"/>
    </row>
    <row r="1305" spans="1:56"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37"/>
      <c r="BA1305" s="137"/>
      <c r="BB1305" s="137"/>
      <c r="BC1305" s="137"/>
      <c r="BD1305" s="12"/>
    </row>
    <row r="1306" spans="1:56"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37"/>
      <c r="BA1306" s="137"/>
      <c r="BB1306" s="137"/>
      <c r="BC1306" s="137"/>
      <c r="BD1306" s="12"/>
    </row>
    <row r="1307" spans="1:56"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37"/>
      <c r="BA1307" s="137"/>
      <c r="BB1307" s="137"/>
      <c r="BC1307" s="137"/>
      <c r="BD1307" s="12"/>
    </row>
    <row r="1308" spans="1:56"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37"/>
      <c r="BA1308" s="137"/>
      <c r="BB1308" s="137"/>
      <c r="BC1308" s="137"/>
      <c r="BD1308" s="12"/>
    </row>
    <row r="1309" spans="1:56"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37"/>
      <c r="BA1309" s="137"/>
      <c r="BB1309" s="137"/>
      <c r="BC1309" s="137"/>
      <c r="BD1309" s="12"/>
    </row>
    <row r="1310" spans="1:56"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37"/>
      <c r="BA1310" s="137"/>
      <c r="BB1310" s="137"/>
      <c r="BC1310" s="137"/>
      <c r="BD1310" s="12"/>
    </row>
    <row r="1311" spans="1:56"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37"/>
      <c r="BA1311" s="137"/>
      <c r="BB1311" s="137"/>
      <c r="BC1311" s="137"/>
      <c r="BD1311" s="12"/>
    </row>
    <row r="1312" spans="1:56"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37"/>
      <c r="BA1312" s="137"/>
      <c r="BB1312" s="137"/>
      <c r="BC1312" s="137"/>
      <c r="BD1312" s="12"/>
    </row>
    <row r="1313" spans="1:56"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37"/>
      <c r="BA1313" s="137"/>
      <c r="BB1313" s="137"/>
      <c r="BC1313" s="137"/>
      <c r="BD1313" s="12"/>
    </row>
    <row r="1314" spans="1:56"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37"/>
      <c r="BA1314" s="137"/>
      <c r="BB1314" s="137"/>
      <c r="BC1314" s="137"/>
      <c r="BD1314" s="12"/>
    </row>
    <row r="1315" spans="1:56"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37"/>
      <c r="BA1315" s="137"/>
      <c r="BB1315" s="137"/>
      <c r="BC1315" s="137"/>
      <c r="BD1315" s="12"/>
    </row>
    <row r="1316" spans="1:56"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37"/>
      <c r="BA1316" s="137"/>
      <c r="BB1316" s="137"/>
      <c r="BC1316" s="137"/>
      <c r="BD1316" s="12"/>
    </row>
    <row r="1317" spans="1:56"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37"/>
      <c r="BA1317" s="137"/>
      <c r="BB1317" s="137"/>
      <c r="BC1317" s="137"/>
      <c r="BD1317" s="12"/>
    </row>
    <row r="1318" spans="1:56"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37"/>
      <c r="BA1318" s="137"/>
      <c r="BB1318" s="137"/>
      <c r="BC1318" s="137"/>
      <c r="BD1318" s="12"/>
    </row>
    <row r="1319" spans="1:56"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37"/>
      <c r="BA1319" s="137"/>
      <c r="BB1319" s="137"/>
      <c r="BC1319" s="137"/>
      <c r="BD1319" s="12"/>
    </row>
    <row r="1320" spans="1:56"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37"/>
      <c r="BA1320" s="137"/>
      <c r="BB1320" s="137"/>
      <c r="BC1320" s="137"/>
      <c r="BD1320" s="12"/>
    </row>
    <row r="1321" spans="1:56"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37"/>
      <c r="BA1321" s="137"/>
      <c r="BB1321" s="137"/>
      <c r="BC1321" s="137"/>
      <c r="BD1321" s="12"/>
    </row>
    <row r="1322" spans="1:56"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37"/>
      <c r="BA1322" s="137"/>
      <c r="BB1322" s="137"/>
      <c r="BC1322" s="137"/>
      <c r="BD1322" s="12"/>
    </row>
    <row r="1323" spans="1:56"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37"/>
      <c r="BA1323" s="137"/>
      <c r="BB1323" s="137"/>
      <c r="BC1323" s="137"/>
      <c r="BD1323" s="12"/>
    </row>
    <row r="1324" spans="1:56"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37"/>
      <c r="BA1324" s="137"/>
      <c r="BB1324" s="137"/>
      <c r="BC1324" s="137"/>
      <c r="BD1324" s="12"/>
    </row>
    <row r="1325" spans="1:56"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37"/>
      <c r="BA1325" s="137"/>
      <c r="BB1325" s="137"/>
      <c r="BC1325" s="137"/>
      <c r="BD1325" s="12"/>
    </row>
    <row r="1326" spans="1:56"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37"/>
      <c r="BA1326" s="137"/>
      <c r="BB1326" s="137"/>
      <c r="BC1326" s="137"/>
      <c r="BD1326" s="12"/>
    </row>
    <row r="1327" spans="1:56"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37"/>
      <c r="BA1327" s="137"/>
      <c r="BB1327" s="137"/>
      <c r="BC1327" s="137"/>
      <c r="BD1327" s="12"/>
    </row>
    <row r="1328" spans="1:56"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37"/>
      <c r="BA1328" s="137"/>
      <c r="BB1328" s="137"/>
      <c r="BC1328" s="137"/>
      <c r="BD1328" s="12"/>
    </row>
    <row r="1329" spans="1:56"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37"/>
      <c r="BA1329" s="137"/>
      <c r="BB1329" s="137"/>
      <c r="BC1329" s="137"/>
      <c r="BD1329" s="12"/>
    </row>
    <row r="1330" spans="1:56"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37"/>
      <c r="BA1330" s="137"/>
      <c r="BB1330" s="137"/>
      <c r="BC1330" s="137"/>
      <c r="BD1330" s="12"/>
    </row>
    <row r="1331" spans="1:56"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37"/>
      <c r="BA1331" s="137"/>
      <c r="BB1331" s="137"/>
      <c r="BC1331" s="137"/>
      <c r="BD1331" s="12"/>
    </row>
    <row r="1332" spans="1:56"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37"/>
      <c r="BA1332" s="137"/>
      <c r="BB1332" s="137"/>
      <c r="BC1332" s="137"/>
      <c r="BD1332" s="12"/>
    </row>
    <row r="1333" spans="1:56"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37"/>
      <c r="BA1333" s="137"/>
      <c r="BB1333" s="137"/>
      <c r="BC1333" s="137"/>
      <c r="BD1333" s="12"/>
    </row>
    <row r="1334" spans="1:56"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37"/>
      <c r="BA1334" s="137"/>
      <c r="BB1334" s="137"/>
      <c r="BC1334" s="137"/>
      <c r="BD1334" s="12"/>
    </row>
    <row r="1335" spans="1:56"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37"/>
      <c r="BA1335" s="137"/>
      <c r="BB1335" s="137"/>
      <c r="BC1335" s="137"/>
      <c r="BD1335" s="12"/>
    </row>
    <row r="1336" spans="1:56"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37"/>
      <c r="BA1336" s="137"/>
      <c r="BB1336" s="137"/>
      <c r="BC1336" s="137"/>
      <c r="BD1336" s="12"/>
    </row>
    <row r="1337" spans="1:56"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37"/>
      <c r="BA1337" s="137"/>
      <c r="BB1337" s="137"/>
      <c r="BC1337" s="137"/>
      <c r="BD1337" s="12"/>
    </row>
    <row r="1338" spans="1:56"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37"/>
      <c r="BA1338" s="137"/>
      <c r="BB1338" s="137"/>
      <c r="BC1338" s="137"/>
      <c r="BD1338" s="12"/>
    </row>
    <row r="1339" spans="1:56"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37"/>
      <c r="BA1339" s="137"/>
      <c r="BB1339" s="137"/>
      <c r="BC1339" s="137"/>
      <c r="BD1339" s="12"/>
    </row>
    <row r="1340" spans="1:56"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37"/>
      <c r="BA1340" s="137"/>
      <c r="BB1340" s="137"/>
      <c r="BC1340" s="137"/>
      <c r="BD1340" s="12"/>
    </row>
    <row r="1341" spans="1:56"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37"/>
      <c r="BA1341" s="137"/>
      <c r="BB1341" s="137"/>
      <c r="BC1341" s="137"/>
      <c r="BD1341" s="12"/>
    </row>
    <row r="1342" spans="1:56"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37"/>
      <c r="BA1342" s="137"/>
      <c r="BB1342" s="137"/>
      <c r="BC1342" s="137"/>
      <c r="BD1342" s="12"/>
    </row>
    <row r="1343" spans="1:56"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37"/>
      <c r="BA1343" s="137"/>
      <c r="BB1343" s="137"/>
      <c r="BC1343" s="137"/>
      <c r="BD1343" s="12"/>
    </row>
    <row r="1344" spans="1:56"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37"/>
      <c r="BA1344" s="137"/>
      <c r="BB1344" s="137"/>
      <c r="BC1344" s="137"/>
      <c r="BD1344" s="12"/>
    </row>
    <row r="1345" spans="1:56"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37"/>
      <c r="BA1345" s="137"/>
      <c r="BB1345" s="137"/>
      <c r="BC1345" s="137"/>
      <c r="BD1345" s="12"/>
    </row>
    <row r="1346" spans="1:56"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37"/>
      <c r="BA1346" s="137"/>
      <c r="BB1346" s="137"/>
      <c r="BC1346" s="137"/>
      <c r="BD1346" s="12"/>
    </row>
    <row r="1347" spans="1:56"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37"/>
      <c r="BA1347" s="137"/>
      <c r="BB1347" s="137"/>
      <c r="BC1347" s="137"/>
      <c r="BD1347" s="12"/>
    </row>
    <row r="1348" spans="1:56"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37"/>
      <c r="BA1348" s="137"/>
      <c r="BB1348" s="137"/>
      <c r="BC1348" s="137"/>
      <c r="BD1348" s="12"/>
    </row>
    <row r="1349" spans="1:56"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37"/>
      <c r="BA1349" s="137"/>
      <c r="BB1349" s="137"/>
      <c r="BC1349" s="137"/>
      <c r="BD1349" s="12"/>
    </row>
    <row r="1350" spans="1:56"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37"/>
      <c r="BA1350" s="137"/>
      <c r="BB1350" s="137"/>
      <c r="BC1350" s="137"/>
      <c r="BD1350" s="12"/>
    </row>
    <row r="1351" spans="1:56"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37"/>
      <c r="BA1351" s="137"/>
      <c r="BB1351" s="137"/>
      <c r="BC1351" s="137"/>
      <c r="BD1351" s="12"/>
    </row>
    <row r="1352" spans="1:56"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37"/>
      <c r="BA1352" s="137"/>
      <c r="BB1352" s="137"/>
      <c r="BC1352" s="137"/>
      <c r="BD1352" s="12"/>
    </row>
    <row r="1353" spans="1:56"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37"/>
      <c r="BA1353" s="137"/>
      <c r="BB1353" s="137"/>
      <c r="BC1353" s="137"/>
      <c r="BD1353" s="12"/>
    </row>
    <row r="1354" spans="1:56"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37"/>
      <c r="BA1354" s="137"/>
      <c r="BB1354" s="137"/>
      <c r="BC1354" s="137"/>
      <c r="BD1354" s="12"/>
    </row>
    <row r="1355" spans="1:56"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37"/>
      <c r="BA1355" s="137"/>
      <c r="BB1355" s="137"/>
      <c r="BC1355" s="137"/>
      <c r="BD1355" s="12"/>
    </row>
    <row r="1356" spans="1:56"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37"/>
      <c r="BA1356" s="137"/>
      <c r="BB1356" s="137"/>
      <c r="BC1356" s="137"/>
      <c r="BD1356" s="12"/>
    </row>
    <row r="1357" spans="1:56"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37"/>
      <c r="BA1357" s="137"/>
      <c r="BB1357" s="137"/>
      <c r="BC1357" s="137"/>
      <c r="BD1357" s="12"/>
    </row>
    <row r="1358" spans="1:56"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37"/>
      <c r="BA1358" s="137"/>
      <c r="BB1358" s="137"/>
      <c r="BC1358" s="137"/>
      <c r="BD1358" s="12"/>
    </row>
    <row r="1359" spans="1:56"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37"/>
      <c r="BA1359" s="137"/>
      <c r="BB1359" s="137"/>
      <c r="BC1359" s="137"/>
      <c r="BD1359" s="12"/>
    </row>
    <row r="1360" spans="1:56"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37"/>
      <c r="BA1360" s="137"/>
      <c r="BB1360" s="137"/>
      <c r="BC1360" s="137"/>
      <c r="BD1360" s="12"/>
    </row>
    <row r="1361" spans="1:56"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37"/>
      <c r="BA1361" s="137"/>
      <c r="BB1361" s="137"/>
      <c r="BC1361" s="137"/>
      <c r="BD1361" s="12"/>
    </row>
    <row r="1362" spans="1:56"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37"/>
      <c r="BA1362" s="137"/>
      <c r="BB1362" s="137"/>
      <c r="BC1362" s="137"/>
      <c r="BD1362" s="12"/>
    </row>
    <row r="1363" spans="1:56"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37"/>
      <c r="BA1363" s="137"/>
      <c r="BB1363" s="137"/>
      <c r="BC1363" s="137"/>
      <c r="BD1363" s="12"/>
    </row>
    <row r="1364" spans="1:56"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37"/>
      <c r="BA1364" s="137"/>
      <c r="BB1364" s="137"/>
      <c r="BC1364" s="137"/>
      <c r="BD1364" s="12"/>
    </row>
    <row r="1365" spans="1:56"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37"/>
      <c r="BA1365" s="137"/>
      <c r="BB1365" s="137"/>
      <c r="BC1365" s="137"/>
      <c r="BD1365" s="12"/>
    </row>
    <row r="1366" spans="1:56"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37"/>
      <c r="BA1366" s="137"/>
      <c r="BB1366" s="137"/>
      <c r="BC1366" s="137"/>
      <c r="BD1366" s="12"/>
    </row>
    <row r="1367" spans="1:56"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37"/>
      <c r="BA1367" s="137"/>
      <c r="BB1367" s="137"/>
      <c r="BC1367" s="137"/>
      <c r="BD1367" s="12"/>
    </row>
    <row r="1368" spans="1:56"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37"/>
      <c r="BA1368" s="137"/>
      <c r="BB1368" s="137"/>
      <c r="BC1368" s="137"/>
      <c r="BD1368" s="12"/>
    </row>
    <row r="1369" spans="1:56"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37"/>
      <c r="BA1369" s="137"/>
      <c r="BB1369" s="137"/>
      <c r="BC1369" s="137"/>
      <c r="BD1369" s="12"/>
    </row>
    <row r="1370" spans="1:56"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37"/>
      <c r="BA1370" s="137"/>
      <c r="BB1370" s="137"/>
      <c r="BC1370" s="137"/>
      <c r="BD1370" s="12"/>
    </row>
    <row r="1371" spans="1:56"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37"/>
      <c r="BA1371" s="137"/>
      <c r="BB1371" s="137"/>
      <c r="BC1371" s="137"/>
      <c r="BD1371" s="12"/>
    </row>
    <row r="1372" spans="1:56"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37"/>
      <c r="BA1372" s="137"/>
      <c r="BB1372" s="137"/>
      <c r="BC1372" s="137"/>
      <c r="BD1372" s="12"/>
    </row>
    <row r="1373" spans="1:56"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37"/>
      <c r="BA1373" s="137"/>
      <c r="BB1373" s="137"/>
      <c r="BC1373" s="137"/>
      <c r="BD1373" s="12"/>
    </row>
    <row r="1374" spans="1:56"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37"/>
      <c r="BA1374" s="137"/>
      <c r="BB1374" s="137"/>
      <c r="BC1374" s="137"/>
      <c r="BD1374" s="12"/>
    </row>
    <row r="1375" spans="1:56"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37"/>
      <c r="BA1375" s="137"/>
      <c r="BB1375" s="137"/>
      <c r="BC1375" s="137"/>
      <c r="BD1375" s="12"/>
    </row>
    <row r="1376" spans="1:56"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37"/>
      <c r="BA1376" s="137"/>
      <c r="BB1376" s="137"/>
      <c r="BC1376" s="137"/>
      <c r="BD1376" s="12"/>
    </row>
    <row r="1377" spans="1:56"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37"/>
      <c r="BA1377" s="137"/>
      <c r="BB1377" s="137"/>
      <c r="BC1377" s="137"/>
      <c r="BD1377" s="12"/>
    </row>
    <row r="1378" spans="1:56"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37"/>
      <c r="BA1378" s="137"/>
      <c r="BB1378" s="137"/>
      <c r="BC1378" s="137"/>
      <c r="BD1378" s="12"/>
    </row>
    <row r="1379" spans="1:56"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37"/>
      <c r="BA1379" s="137"/>
      <c r="BB1379" s="137"/>
      <c r="BC1379" s="137"/>
      <c r="BD1379" s="12"/>
    </row>
    <row r="1380" spans="1:56"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37"/>
      <c r="BA1380" s="137"/>
      <c r="BB1380" s="137"/>
      <c r="BC1380" s="137"/>
      <c r="BD1380" s="12"/>
    </row>
    <row r="1381" spans="1:56"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37"/>
      <c r="BA1381" s="137"/>
      <c r="BB1381" s="137"/>
      <c r="BC1381" s="137"/>
      <c r="BD1381" s="12"/>
    </row>
    <row r="1382" spans="1:56"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37"/>
      <c r="BA1382" s="137"/>
      <c r="BB1382" s="137"/>
      <c r="BC1382" s="137"/>
      <c r="BD1382" s="12"/>
    </row>
    <row r="1383" spans="1:56"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37"/>
      <c r="BA1383" s="137"/>
      <c r="BB1383" s="137"/>
      <c r="BC1383" s="137"/>
      <c r="BD1383" s="12"/>
    </row>
    <row r="1384" spans="1:56"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37"/>
      <c r="BA1384" s="137"/>
      <c r="BB1384" s="137"/>
      <c r="BC1384" s="137"/>
      <c r="BD1384" s="12"/>
    </row>
    <row r="1385" spans="1:56"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37"/>
      <c r="BA1385" s="137"/>
      <c r="BB1385" s="137"/>
      <c r="BC1385" s="137"/>
      <c r="BD1385" s="12"/>
    </row>
    <row r="1386" spans="1:56"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37"/>
      <c r="BA1386" s="137"/>
      <c r="BB1386" s="137"/>
      <c r="BC1386" s="137"/>
      <c r="BD1386" s="12"/>
    </row>
    <row r="1387" spans="1:56"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37"/>
      <c r="BA1387" s="137"/>
      <c r="BB1387" s="137"/>
      <c r="BC1387" s="137"/>
      <c r="BD1387" s="12"/>
    </row>
    <row r="1388" spans="1:56"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37"/>
      <c r="BA1388" s="137"/>
      <c r="BB1388" s="137"/>
      <c r="BC1388" s="137"/>
      <c r="BD1388" s="12"/>
    </row>
    <row r="1389" spans="1:56"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37"/>
      <c r="BA1389" s="137"/>
      <c r="BB1389" s="137"/>
      <c r="BC1389" s="137"/>
      <c r="BD1389" s="12"/>
    </row>
    <row r="1390" spans="1:56"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37"/>
      <c r="BA1390" s="137"/>
      <c r="BB1390" s="137"/>
      <c r="BC1390" s="137"/>
      <c r="BD1390" s="12"/>
    </row>
    <row r="1391" spans="1:56"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37"/>
      <c r="BA1391" s="137"/>
      <c r="BB1391" s="137"/>
      <c r="BC1391" s="137"/>
      <c r="BD1391" s="12"/>
    </row>
    <row r="1392" spans="1:56"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37"/>
      <c r="AZ1392" s="137"/>
      <c r="BA1392" s="137"/>
      <c r="BB1392" s="137"/>
      <c r="BC1392" s="137"/>
      <c r="BD1392" s="12"/>
    </row>
    <row r="1393" spans="1:56"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37"/>
      <c r="AZ1393" s="137"/>
      <c r="BA1393" s="137"/>
      <c r="BB1393" s="137"/>
      <c r="BC1393" s="137"/>
      <c r="BD1393" s="12"/>
    </row>
    <row r="1394" spans="1:56"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37"/>
      <c r="AZ1394" s="137"/>
      <c r="BA1394" s="137"/>
      <c r="BB1394" s="137"/>
      <c r="BC1394" s="137"/>
      <c r="BD1394" s="12"/>
    </row>
    <row r="1395" spans="1:56"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37"/>
      <c r="AZ1395" s="137"/>
      <c r="BA1395" s="137"/>
      <c r="BB1395" s="137"/>
      <c r="BC1395" s="137"/>
      <c r="BD1395" s="12"/>
    </row>
    <row r="1396" spans="1:56"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37"/>
      <c r="AZ1396" s="137"/>
      <c r="BA1396" s="137"/>
      <c r="BB1396" s="137"/>
      <c r="BC1396" s="137"/>
      <c r="BD1396" s="12"/>
    </row>
    <row r="1397" spans="1:56"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37"/>
      <c r="AZ1397" s="137"/>
      <c r="BA1397" s="137"/>
      <c r="BB1397" s="137"/>
      <c r="BC1397" s="137"/>
      <c r="BD1397" s="12"/>
    </row>
    <row r="1398" spans="1:56"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37"/>
      <c r="AZ1398" s="137"/>
      <c r="BA1398" s="137"/>
      <c r="BB1398" s="137"/>
      <c r="BC1398" s="137"/>
      <c r="BD1398" s="12"/>
    </row>
    <row r="1399" spans="1:56"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37"/>
      <c r="AZ1399" s="137"/>
      <c r="BA1399" s="137"/>
      <c r="BB1399" s="137"/>
      <c r="BC1399" s="137"/>
      <c r="BD1399" s="12"/>
    </row>
    <row r="1400" spans="1:56"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37"/>
      <c r="AZ1400" s="137"/>
      <c r="BA1400" s="137"/>
      <c r="BB1400" s="137"/>
      <c r="BC1400" s="137"/>
      <c r="BD1400" s="12"/>
    </row>
    <row r="1401" spans="1:56"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37"/>
      <c r="AZ1401" s="137"/>
      <c r="BA1401" s="137"/>
      <c r="BB1401" s="137"/>
      <c r="BC1401" s="137"/>
      <c r="BD1401" s="12"/>
    </row>
    <row r="1402" spans="1:56"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37"/>
      <c r="AZ1402" s="137"/>
      <c r="BA1402" s="137"/>
      <c r="BB1402" s="137"/>
      <c r="BC1402" s="137"/>
      <c r="BD1402" s="12"/>
    </row>
    <row r="1403" spans="1:56"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37"/>
      <c r="AZ1403" s="137"/>
      <c r="BA1403" s="137"/>
      <c r="BB1403" s="137"/>
      <c r="BC1403" s="137"/>
      <c r="BD1403" s="12"/>
    </row>
    <row r="1404" spans="1:56"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37"/>
      <c r="AZ1404" s="137"/>
      <c r="BA1404" s="137"/>
      <c r="BB1404" s="137"/>
      <c r="BC1404" s="137"/>
      <c r="BD1404" s="12"/>
    </row>
    <row r="1405" spans="1:56"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37"/>
      <c r="AZ1405" s="137"/>
      <c r="BA1405" s="137"/>
      <c r="BB1405" s="137"/>
      <c r="BC1405" s="137"/>
      <c r="BD1405" s="12"/>
    </row>
    <row r="1406" spans="1:56"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37"/>
      <c r="AZ1406" s="137"/>
      <c r="BA1406" s="137"/>
      <c r="BB1406" s="137"/>
      <c r="BC1406" s="137"/>
      <c r="BD1406" s="12"/>
    </row>
    <row r="1407" spans="1:56"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37"/>
      <c r="BA1407" s="137"/>
      <c r="BB1407" s="137"/>
      <c r="BC1407" s="137"/>
      <c r="BD1407" s="12"/>
    </row>
    <row r="1408" spans="1:56"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37"/>
      <c r="AZ1408" s="137"/>
      <c r="BA1408" s="137"/>
      <c r="BB1408" s="137"/>
      <c r="BC1408" s="137"/>
      <c r="BD1408" s="12"/>
    </row>
    <row r="1409" spans="1:56"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37"/>
      <c r="AZ1409" s="137"/>
      <c r="BA1409" s="137"/>
      <c r="BB1409" s="137"/>
      <c r="BC1409" s="137"/>
      <c r="BD1409" s="12"/>
    </row>
    <row r="1410" spans="1:56"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37"/>
      <c r="AZ1410" s="137"/>
      <c r="BA1410" s="137"/>
      <c r="BB1410" s="137"/>
      <c r="BC1410" s="137"/>
      <c r="BD1410" s="12"/>
    </row>
    <row r="1411" spans="1:56"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37"/>
      <c r="AZ1411" s="137"/>
      <c r="BA1411" s="137"/>
      <c r="BB1411" s="137"/>
      <c r="BC1411" s="137"/>
      <c r="BD1411" s="12"/>
    </row>
    <row r="1412" spans="1:56"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37"/>
      <c r="AZ1412" s="137"/>
      <c r="BA1412" s="137"/>
      <c r="BB1412" s="137"/>
      <c r="BC1412" s="137"/>
      <c r="BD1412" s="12"/>
    </row>
    <row r="1413" spans="1:56"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37"/>
      <c r="AZ1413" s="137"/>
      <c r="BA1413" s="137"/>
      <c r="BB1413" s="137"/>
      <c r="BC1413" s="137"/>
      <c r="BD1413" s="12"/>
    </row>
    <row r="1414" spans="1:56"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37"/>
      <c r="AZ1414" s="137"/>
      <c r="BA1414" s="137"/>
      <c r="BB1414" s="137"/>
      <c r="BC1414" s="137"/>
      <c r="BD1414" s="12"/>
    </row>
    <row r="1415" spans="1:56"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37"/>
      <c r="AZ1415" s="137"/>
      <c r="BA1415" s="137"/>
      <c r="BB1415" s="137"/>
      <c r="BC1415" s="137"/>
      <c r="BD1415" s="12"/>
    </row>
    <row r="1416" spans="1:56"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37"/>
      <c r="AZ1416" s="137"/>
      <c r="BA1416" s="137"/>
      <c r="BB1416" s="137"/>
      <c r="BC1416" s="137"/>
      <c r="BD1416" s="12"/>
    </row>
    <row r="1417" spans="1:56"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37"/>
      <c r="AZ1417" s="137"/>
      <c r="BA1417" s="137"/>
      <c r="BB1417" s="137"/>
      <c r="BC1417" s="137"/>
      <c r="BD1417" s="12"/>
    </row>
    <row r="1418" spans="1:56"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37"/>
      <c r="AZ1418" s="137"/>
      <c r="BA1418" s="137"/>
      <c r="BB1418" s="137"/>
      <c r="BC1418" s="137"/>
      <c r="BD1418" s="12"/>
    </row>
    <row r="1419" spans="1:56"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37"/>
      <c r="AZ1419" s="137"/>
      <c r="BA1419" s="137"/>
      <c r="BB1419" s="137"/>
      <c r="BC1419" s="137"/>
      <c r="BD1419" s="12"/>
    </row>
    <row r="1420" spans="1:56"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37"/>
      <c r="AZ1420" s="137"/>
      <c r="BA1420" s="137"/>
      <c r="BB1420" s="137"/>
      <c r="BC1420" s="137"/>
      <c r="BD1420" s="12"/>
    </row>
    <row r="1421" spans="1:56"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37"/>
      <c r="AZ1421" s="137"/>
      <c r="BA1421" s="137"/>
      <c r="BB1421" s="137"/>
      <c r="BC1421" s="137"/>
      <c r="BD1421" s="12"/>
    </row>
    <row r="1422" spans="1:56"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37"/>
      <c r="AZ1422" s="137"/>
      <c r="BA1422" s="137"/>
      <c r="BB1422" s="137"/>
      <c r="BC1422" s="137"/>
      <c r="BD1422" s="12"/>
    </row>
    <row r="1423" spans="1:56"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37"/>
      <c r="AZ1423" s="137"/>
      <c r="BA1423" s="137"/>
      <c r="BB1423" s="137"/>
      <c r="BC1423" s="137"/>
      <c r="BD1423" s="12"/>
    </row>
    <row r="1424" spans="1:56"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37"/>
      <c r="AZ1424" s="137"/>
      <c r="BA1424" s="137"/>
      <c r="BB1424" s="137"/>
      <c r="BC1424" s="137"/>
      <c r="BD1424" s="12"/>
    </row>
    <row r="1425" spans="1:56"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37"/>
      <c r="AZ1425" s="137"/>
      <c r="BA1425" s="137"/>
      <c r="BB1425" s="137"/>
      <c r="BC1425" s="137"/>
      <c r="BD1425" s="12"/>
    </row>
    <row r="1426" spans="1:56"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37"/>
      <c r="AZ1426" s="137"/>
      <c r="BA1426" s="137"/>
      <c r="BB1426" s="137"/>
      <c r="BC1426" s="137"/>
      <c r="BD1426" s="12"/>
    </row>
    <row r="1427" spans="1:56"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37"/>
      <c r="AZ1427" s="137"/>
      <c r="BA1427" s="137"/>
      <c r="BB1427" s="137"/>
      <c r="BC1427" s="137"/>
      <c r="BD1427" s="12"/>
    </row>
    <row r="1428" spans="1:56"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37"/>
      <c r="AZ1428" s="137"/>
      <c r="BA1428" s="137"/>
      <c r="BB1428" s="137"/>
      <c r="BC1428" s="137"/>
      <c r="BD1428" s="12"/>
    </row>
    <row r="1429" spans="1:56"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37"/>
      <c r="AZ1429" s="137"/>
      <c r="BA1429" s="137"/>
      <c r="BB1429" s="137"/>
      <c r="BC1429" s="137"/>
      <c r="BD1429" s="12"/>
    </row>
    <row r="1430" spans="1:56"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37"/>
      <c r="AZ1430" s="137"/>
      <c r="BA1430" s="137"/>
      <c r="BB1430" s="137"/>
      <c r="BC1430" s="137"/>
      <c r="BD1430" s="12"/>
    </row>
    <row r="1431" spans="1:56"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37"/>
      <c r="AZ1431" s="137"/>
      <c r="BA1431" s="137"/>
      <c r="BB1431" s="137"/>
      <c r="BC1431" s="137"/>
      <c r="BD1431" s="12"/>
    </row>
    <row r="1432" spans="1:56"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37"/>
      <c r="AZ1432" s="137"/>
      <c r="BA1432" s="137"/>
      <c r="BB1432" s="137"/>
      <c r="BC1432" s="137"/>
      <c r="BD1432" s="12"/>
    </row>
    <row r="1433" spans="1:56"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37"/>
      <c r="AZ1433" s="137"/>
      <c r="BA1433" s="137"/>
      <c r="BB1433" s="137"/>
      <c r="BC1433" s="137"/>
      <c r="BD1433" s="12"/>
    </row>
    <row r="1434" spans="1:56"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37"/>
      <c r="AZ1434" s="137"/>
      <c r="BA1434" s="137"/>
      <c r="BB1434" s="137"/>
      <c r="BC1434" s="137"/>
      <c r="BD1434" s="12"/>
    </row>
    <row r="1435" spans="1:56"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37"/>
      <c r="AZ1435" s="137"/>
      <c r="BA1435" s="137"/>
      <c r="BB1435" s="137"/>
      <c r="BC1435" s="137"/>
      <c r="BD1435" s="12"/>
    </row>
    <row r="1436" spans="1:56"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37"/>
      <c r="AZ1436" s="137"/>
      <c r="BA1436" s="137"/>
      <c r="BB1436" s="137"/>
      <c r="BC1436" s="137"/>
      <c r="BD1436" s="12"/>
    </row>
    <row r="1437" spans="1:56"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37"/>
      <c r="AZ1437" s="137"/>
      <c r="BA1437" s="137"/>
      <c r="BB1437" s="137"/>
      <c r="BC1437" s="137"/>
      <c r="BD1437" s="12"/>
    </row>
    <row r="1438" spans="1:56"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37"/>
      <c r="AZ1438" s="137"/>
      <c r="BA1438" s="137"/>
      <c r="BB1438" s="137"/>
      <c r="BC1438" s="137"/>
      <c r="BD1438" s="12"/>
    </row>
    <row r="1439" spans="1:56"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37"/>
      <c r="AZ1439" s="137"/>
      <c r="BA1439" s="137"/>
      <c r="BB1439" s="137"/>
      <c r="BC1439" s="137"/>
      <c r="BD1439" s="12"/>
    </row>
    <row r="1440" spans="1:56"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37"/>
      <c r="AZ1440" s="137"/>
      <c r="BA1440" s="137"/>
      <c r="BB1440" s="137"/>
      <c r="BC1440" s="137"/>
      <c r="BD1440" s="12"/>
    </row>
    <row r="1441" spans="1:56"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37"/>
      <c r="AZ1441" s="137"/>
      <c r="BA1441" s="137"/>
      <c r="BB1441" s="137"/>
      <c r="BC1441" s="137"/>
      <c r="BD1441" s="12"/>
    </row>
    <row r="1442" spans="1:56"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37"/>
      <c r="AZ1442" s="137"/>
      <c r="BA1442" s="137"/>
      <c r="BB1442" s="137"/>
      <c r="BC1442" s="137"/>
      <c r="BD1442" s="12"/>
    </row>
    <row r="1443" spans="1:56"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37"/>
      <c r="AZ1443" s="137"/>
      <c r="BA1443" s="137"/>
      <c r="BB1443" s="137"/>
      <c r="BC1443" s="137"/>
      <c r="BD1443" s="12"/>
    </row>
    <row r="1444" spans="1:56"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37"/>
      <c r="AZ1444" s="137"/>
      <c r="BA1444" s="137"/>
      <c r="BB1444" s="137"/>
      <c r="BC1444" s="137"/>
      <c r="BD1444" s="12"/>
    </row>
    <row r="1445" spans="1:56"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37"/>
      <c r="AZ1445" s="137"/>
      <c r="BA1445" s="137"/>
      <c r="BB1445" s="137"/>
      <c r="BC1445" s="137"/>
      <c r="BD1445" s="12"/>
    </row>
    <row r="1446" spans="1:56"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37"/>
      <c r="AZ1446" s="137"/>
      <c r="BA1446" s="137"/>
      <c r="BB1446" s="137"/>
      <c r="BC1446" s="137"/>
      <c r="BD1446" s="12"/>
    </row>
    <row r="1447" spans="1:56"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37"/>
      <c r="AZ1447" s="137"/>
      <c r="BA1447" s="137"/>
      <c r="BB1447" s="137"/>
      <c r="BC1447" s="137"/>
      <c r="BD1447" s="12"/>
    </row>
    <row r="1448" spans="1:56"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37"/>
      <c r="AZ1448" s="137"/>
      <c r="BA1448" s="137"/>
      <c r="BB1448" s="137"/>
      <c r="BC1448" s="137"/>
      <c r="BD1448" s="12"/>
    </row>
    <row r="1449" spans="1:56"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37"/>
      <c r="AZ1449" s="137"/>
      <c r="BA1449" s="137"/>
      <c r="BB1449" s="137"/>
      <c r="BC1449" s="137"/>
      <c r="BD1449" s="12"/>
    </row>
    <row r="1450" spans="1:56"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37"/>
      <c r="AZ1450" s="137"/>
      <c r="BA1450" s="137"/>
      <c r="BB1450" s="137"/>
      <c r="BC1450" s="137"/>
      <c r="BD1450" s="12"/>
    </row>
    <row r="1451" spans="1:56"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37"/>
      <c r="AZ1451" s="137"/>
      <c r="BA1451" s="137"/>
      <c r="BB1451" s="137"/>
      <c r="BC1451" s="137"/>
      <c r="BD1451" s="12"/>
    </row>
    <row r="1452" spans="1:56"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37"/>
      <c r="AZ1452" s="137"/>
      <c r="BA1452" s="137"/>
      <c r="BB1452" s="137"/>
      <c r="BC1452" s="137"/>
      <c r="BD1452" s="12"/>
    </row>
    <row r="1453" spans="1:56"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37"/>
      <c r="AZ1453" s="137"/>
      <c r="BA1453" s="137"/>
      <c r="BB1453" s="137"/>
      <c r="BC1453" s="137"/>
      <c r="BD1453" s="12"/>
    </row>
    <row r="1454" spans="1:56"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37"/>
      <c r="AZ1454" s="137"/>
      <c r="BA1454" s="137"/>
      <c r="BB1454" s="137"/>
      <c r="BC1454" s="137"/>
      <c r="BD1454" s="12"/>
    </row>
    <row r="1455" spans="1:56"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37"/>
      <c r="AZ1455" s="137"/>
      <c r="BA1455" s="137"/>
      <c r="BB1455" s="137"/>
      <c r="BC1455" s="137"/>
      <c r="BD1455" s="12"/>
    </row>
    <row r="1456" spans="1:56"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37"/>
      <c r="AZ1456" s="137"/>
      <c r="BA1456" s="137"/>
      <c r="BB1456" s="137"/>
      <c r="BC1456" s="137"/>
      <c r="BD1456" s="12"/>
    </row>
    <row r="1457" spans="1:56"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37"/>
      <c r="AZ1457" s="137"/>
      <c r="BA1457" s="137"/>
      <c r="BB1457" s="137"/>
      <c r="BC1457" s="137"/>
      <c r="BD1457" s="12"/>
    </row>
    <row r="1458" spans="1:56"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37"/>
      <c r="AZ1458" s="137"/>
      <c r="BA1458" s="137"/>
      <c r="BB1458" s="137"/>
      <c r="BC1458" s="137"/>
      <c r="BD1458" s="12"/>
    </row>
    <row r="1459" spans="1:56"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37"/>
      <c r="AZ1459" s="137"/>
      <c r="BA1459" s="137"/>
      <c r="BB1459" s="137"/>
      <c r="BC1459" s="137"/>
      <c r="BD1459" s="12"/>
    </row>
    <row r="1460" spans="1:56"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37"/>
      <c r="AZ1460" s="137"/>
      <c r="BA1460" s="137"/>
      <c r="BB1460" s="137"/>
      <c r="BC1460" s="137"/>
      <c r="BD1460" s="12"/>
    </row>
    <row r="1461" spans="1:56"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37"/>
      <c r="AZ1461" s="137"/>
      <c r="BA1461" s="137"/>
      <c r="BB1461" s="137"/>
      <c r="BC1461" s="137"/>
      <c r="BD1461" s="12"/>
    </row>
    <row r="1462" spans="1:56"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37"/>
      <c r="AZ1462" s="137"/>
      <c r="BA1462" s="137"/>
      <c r="BB1462" s="137"/>
      <c r="BC1462" s="137"/>
      <c r="BD1462" s="12"/>
    </row>
    <row r="1463" spans="1:56"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37"/>
      <c r="AZ1463" s="137"/>
      <c r="BA1463" s="137"/>
      <c r="BB1463" s="137"/>
      <c r="BC1463" s="137"/>
      <c r="BD1463" s="12"/>
    </row>
    <row r="1464" spans="1:56"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37"/>
      <c r="AZ1464" s="137"/>
      <c r="BA1464" s="137"/>
      <c r="BB1464" s="137"/>
      <c r="BC1464" s="137"/>
      <c r="BD1464" s="12"/>
    </row>
    <row r="1465" spans="1:56"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37"/>
      <c r="AZ1465" s="137"/>
      <c r="BA1465" s="137"/>
      <c r="BB1465" s="137"/>
      <c r="BC1465" s="137"/>
      <c r="BD1465" s="12"/>
    </row>
    <row r="1466" spans="1:56"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37"/>
      <c r="AZ1466" s="137"/>
      <c r="BA1466" s="137"/>
      <c r="BB1466" s="137"/>
      <c r="BC1466" s="137"/>
      <c r="BD1466" s="12"/>
    </row>
    <row r="1467" spans="1:56"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37"/>
      <c r="AZ1467" s="137"/>
      <c r="BA1467" s="137"/>
      <c r="BB1467" s="137"/>
      <c r="BC1467" s="137"/>
      <c r="BD1467" s="12"/>
    </row>
    <row r="1468" spans="1:56"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37"/>
      <c r="AZ1468" s="137"/>
      <c r="BA1468" s="137"/>
      <c r="BB1468" s="137"/>
      <c r="BC1468" s="137"/>
      <c r="BD1468" s="12"/>
    </row>
    <row r="1469" spans="1:56"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37"/>
      <c r="AZ1469" s="137"/>
      <c r="BA1469" s="137"/>
      <c r="BB1469" s="137"/>
      <c r="BC1469" s="137"/>
      <c r="BD1469" s="12"/>
    </row>
    <row r="1470" spans="1:56"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37"/>
      <c r="AZ1470" s="137"/>
      <c r="BA1470" s="137"/>
      <c r="BB1470" s="137"/>
      <c r="BC1470" s="137"/>
      <c r="BD1470" s="12"/>
    </row>
    <row r="1471" spans="1:56"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37"/>
      <c r="BA1471" s="137"/>
      <c r="BB1471" s="137"/>
      <c r="BC1471" s="137"/>
      <c r="BD1471" s="12"/>
    </row>
    <row r="1472" spans="1:56"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37"/>
      <c r="AZ1472" s="137"/>
      <c r="BA1472" s="137"/>
      <c r="BB1472" s="137"/>
      <c r="BC1472" s="137"/>
      <c r="BD1472" s="12"/>
    </row>
    <row r="1473" spans="1:56"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37"/>
      <c r="AZ1473" s="137"/>
      <c r="BA1473" s="137"/>
      <c r="BB1473" s="137"/>
      <c r="BC1473" s="137"/>
      <c r="BD1473" s="12"/>
    </row>
    <row r="1474" spans="1:56"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37"/>
      <c r="AZ1474" s="137"/>
      <c r="BA1474" s="137"/>
      <c r="BB1474" s="137"/>
      <c r="BC1474" s="137"/>
      <c r="BD1474" s="12"/>
    </row>
    <row r="1475" spans="1:56"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37"/>
      <c r="AZ1475" s="137"/>
      <c r="BA1475" s="137"/>
      <c r="BB1475" s="137"/>
      <c r="BC1475" s="137"/>
      <c r="BD1475" s="12"/>
    </row>
    <row r="1476" spans="1:56"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37"/>
      <c r="AZ1476" s="137"/>
      <c r="BA1476" s="137"/>
      <c r="BB1476" s="137"/>
      <c r="BC1476" s="137"/>
      <c r="BD1476" s="12"/>
    </row>
    <row r="1477" spans="1:56"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37"/>
      <c r="AZ1477" s="137"/>
      <c r="BA1477" s="137"/>
      <c r="BB1477" s="137"/>
      <c r="BC1477" s="137"/>
      <c r="BD1477" s="12"/>
    </row>
    <row r="1478" spans="1:56"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37"/>
      <c r="AZ1478" s="137"/>
      <c r="BA1478" s="137"/>
      <c r="BB1478" s="137"/>
      <c r="BC1478" s="137"/>
      <c r="BD1478" s="12"/>
    </row>
    <row r="1479" spans="1:56"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37"/>
      <c r="AZ1479" s="137"/>
      <c r="BA1479" s="137"/>
      <c r="BB1479" s="137"/>
      <c r="BC1479" s="137"/>
      <c r="BD1479" s="12"/>
    </row>
    <row r="1480" spans="1:56"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37"/>
      <c r="AZ1480" s="137"/>
      <c r="BA1480" s="137"/>
      <c r="BB1480" s="137"/>
      <c r="BC1480" s="137"/>
      <c r="BD1480" s="12"/>
    </row>
    <row r="1481" spans="1:56"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37"/>
      <c r="AZ1481" s="137"/>
      <c r="BA1481" s="137"/>
      <c r="BB1481" s="137"/>
      <c r="BC1481" s="137"/>
      <c r="BD1481" s="12"/>
    </row>
    <row r="1482" spans="1:56"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37"/>
      <c r="AZ1482" s="137"/>
      <c r="BA1482" s="137"/>
      <c r="BB1482" s="137"/>
      <c r="BC1482" s="137"/>
      <c r="BD1482" s="12"/>
    </row>
    <row r="1483" spans="1:56"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37"/>
      <c r="AZ1483" s="137"/>
      <c r="BA1483" s="137"/>
      <c r="BB1483" s="137"/>
      <c r="BC1483" s="137"/>
      <c r="BD1483" s="12"/>
    </row>
    <row r="1484" spans="1:56"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37"/>
      <c r="AZ1484" s="137"/>
      <c r="BA1484" s="137"/>
      <c r="BB1484" s="137"/>
      <c r="BC1484" s="137"/>
      <c r="BD1484" s="12"/>
    </row>
    <row r="1485" spans="1:56"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37"/>
      <c r="AZ1485" s="137"/>
      <c r="BA1485" s="137"/>
      <c r="BB1485" s="137"/>
      <c r="BC1485" s="137"/>
      <c r="BD1485" s="12"/>
    </row>
    <row r="1486" spans="1:56"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37"/>
      <c r="AZ1486" s="137"/>
      <c r="BA1486" s="137"/>
      <c r="BB1486" s="137"/>
      <c r="BC1486" s="137"/>
      <c r="BD1486" s="12"/>
    </row>
    <row r="1487" spans="1:56"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37"/>
      <c r="AZ1487" s="137"/>
      <c r="BA1487" s="137"/>
      <c r="BB1487" s="137"/>
      <c r="BC1487" s="137"/>
      <c r="BD1487" s="12"/>
    </row>
    <row r="1488" spans="1:56"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37"/>
      <c r="AZ1488" s="137"/>
      <c r="BA1488" s="137"/>
      <c r="BB1488" s="137"/>
      <c r="BC1488" s="137"/>
      <c r="BD1488" s="12"/>
    </row>
    <row r="1489" spans="1:56"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37"/>
      <c r="AZ1489" s="137"/>
      <c r="BA1489" s="137"/>
      <c r="BB1489" s="137"/>
      <c r="BC1489" s="137"/>
      <c r="BD1489" s="12"/>
    </row>
    <row r="1490" spans="1:56"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37"/>
      <c r="AZ1490" s="137"/>
      <c r="BA1490" s="137"/>
      <c r="BB1490" s="137"/>
      <c r="BC1490" s="137"/>
      <c r="BD1490" s="12"/>
    </row>
    <row r="1491" spans="1:56"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37"/>
      <c r="AZ1491" s="137"/>
      <c r="BA1491" s="137"/>
      <c r="BB1491" s="137"/>
      <c r="BC1491" s="137"/>
      <c r="BD1491" s="12"/>
    </row>
    <row r="1492" spans="1:56"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37"/>
      <c r="AZ1492" s="137"/>
      <c r="BA1492" s="137"/>
      <c r="BB1492" s="137"/>
      <c r="BC1492" s="137"/>
      <c r="BD1492" s="12"/>
    </row>
    <row r="1493" spans="1:56"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37"/>
      <c r="AZ1493" s="137"/>
      <c r="BA1493" s="137"/>
      <c r="BB1493" s="137"/>
      <c r="BC1493" s="137"/>
      <c r="BD1493" s="12"/>
    </row>
    <row r="1494" spans="1:56"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37"/>
      <c r="AZ1494" s="137"/>
      <c r="BA1494" s="137"/>
      <c r="BB1494" s="137"/>
      <c r="BC1494" s="137"/>
      <c r="BD1494" s="12"/>
    </row>
    <row r="1495" spans="1:56"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37"/>
      <c r="AZ1495" s="137"/>
      <c r="BA1495" s="137"/>
      <c r="BB1495" s="137"/>
      <c r="BC1495" s="137"/>
      <c r="BD1495" s="12"/>
    </row>
    <row r="1496" spans="1:56"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37"/>
      <c r="AZ1496" s="137"/>
      <c r="BA1496" s="137"/>
      <c r="BB1496" s="137"/>
      <c r="BC1496" s="137"/>
      <c r="BD1496" s="12"/>
    </row>
    <row r="1497" spans="1:56"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37"/>
      <c r="AZ1497" s="137"/>
      <c r="BA1497" s="137"/>
      <c r="BB1497" s="137"/>
      <c r="BC1497" s="137"/>
      <c r="BD1497" s="12"/>
    </row>
    <row r="1498" spans="1:56"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37"/>
      <c r="AZ1498" s="137"/>
      <c r="BA1498" s="137"/>
      <c r="BB1498" s="137"/>
      <c r="BC1498" s="137"/>
      <c r="BD1498" s="12"/>
    </row>
    <row r="1499" spans="1:56"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37"/>
      <c r="AZ1499" s="137"/>
      <c r="BA1499" s="137"/>
      <c r="BB1499" s="137"/>
      <c r="BC1499" s="137"/>
      <c r="BD1499" s="12"/>
    </row>
    <row r="1500" spans="1:56"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37"/>
      <c r="AZ1500" s="137"/>
      <c r="BA1500" s="137"/>
      <c r="BB1500" s="137"/>
      <c r="BC1500" s="137"/>
      <c r="BD1500" s="12"/>
    </row>
    <row r="1501" spans="1:56"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37"/>
      <c r="AZ1501" s="137"/>
      <c r="BA1501" s="137"/>
      <c r="BB1501" s="137"/>
      <c r="BC1501" s="137"/>
      <c r="BD1501" s="12"/>
    </row>
    <row r="1502" spans="1:56"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37"/>
      <c r="AZ1502" s="137"/>
      <c r="BA1502" s="137"/>
      <c r="BB1502" s="137"/>
      <c r="BC1502" s="137"/>
      <c r="BD1502" s="12"/>
    </row>
    <row r="1503" spans="1:56"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37"/>
      <c r="AZ1503" s="137"/>
      <c r="BA1503" s="137"/>
      <c r="BB1503" s="137"/>
      <c r="BC1503" s="137"/>
      <c r="BD1503" s="12"/>
    </row>
    <row r="1504" spans="1:56"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37"/>
      <c r="AZ1504" s="137"/>
      <c r="BA1504" s="137"/>
      <c r="BB1504" s="137"/>
      <c r="BC1504" s="137"/>
      <c r="BD1504" s="12"/>
    </row>
    <row r="1505" spans="1:56"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37"/>
      <c r="AZ1505" s="137"/>
      <c r="BA1505" s="137"/>
      <c r="BB1505" s="137"/>
      <c r="BC1505" s="137"/>
      <c r="BD1505" s="12"/>
    </row>
    <row r="1506" spans="1:56"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37"/>
      <c r="AZ1506" s="137"/>
      <c r="BA1506" s="137"/>
      <c r="BB1506" s="137"/>
      <c r="BC1506" s="137"/>
      <c r="BD1506" s="12"/>
    </row>
    <row r="1507" spans="1:56"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37"/>
      <c r="AZ1507" s="137"/>
      <c r="BA1507" s="137"/>
      <c r="BB1507" s="137"/>
      <c r="BC1507" s="137"/>
      <c r="BD1507" s="12"/>
    </row>
    <row r="1508" spans="1:56"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37"/>
      <c r="AZ1508" s="137"/>
      <c r="BA1508" s="137"/>
      <c r="BB1508" s="137"/>
      <c r="BC1508" s="137"/>
      <c r="BD1508" s="12"/>
    </row>
    <row r="1509" spans="1:56"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37"/>
      <c r="AZ1509" s="137"/>
      <c r="BA1509" s="137"/>
      <c r="BB1509" s="137"/>
      <c r="BC1509" s="137"/>
      <c r="BD1509" s="12"/>
    </row>
    <row r="1510" spans="1:56"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37"/>
      <c r="AZ1510" s="137"/>
      <c r="BA1510" s="137"/>
      <c r="BB1510" s="137"/>
      <c r="BC1510" s="137"/>
      <c r="BD1510" s="12"/>
    </row>
    <row r="1511" spans="1:56"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37"/>
      <c r="AZ1511" s="137"/>
      <c r="BA1511" s="137"/>
      <c r="BB1511" s="137"/>
      <c r="BC1511" s="137"/>
      <c r="BD1511" s="12"/>
    </row>
    <row r="1512" spans="1:56"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37"/>
      <c r="AZ1512" s="137"/>
      <c r="BA1512" s="137"/>
      <c r="BB1512" s="137"/>
      <c r="BC1512" s="137"/>
      <c r="BD1512" s="12"/>
    </row>
    <row r="1513" spans="1:56"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37"/>
      <c r="AZ1513" s="137"/>
      <c r="BA1513" s="137"/>
      <c r="BB1513" s="137"/>
      <c r="BC1513" s="137"/>
      <c r="BD1513" s="12"/>
    </row>
    <row r="1514" spans="1:56"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37"/>
      <c r="AZ1514" s="137"/>
      <c r="BA1514" s="137"/>
      <c r="BB1514" s="137"/>
      <c r="BC1514" s="137"/>
      <c r="BD1514" s="12"/>
    </row>
    <row r="1515" spans="1:56"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37"/>
      <c r="AZ1515" s="137"/>
      <c r="BA1515" s="137"/>
      <c r="BB1515" s="137"/>
      <c r="BC1515" s="137"/>
      <c r="BD1515" s="12"/>
    </row>
    <row r="1516" spans="1:56"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37"/>
      <c r="AZ1516" s="137"/>
      <c r="BA1516" s="137"/>
      <c r="BB1516" s="137"/>
      <c r="BC1516" s="137"/>
      <c r="BD1516" s="12"/>
    </row>
    <row r="1517" spans="1:56"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37"/>
      <c r="AZ1517" s="137"/>
      <c r="BA1517" s="137"/>
      <c r="BB1517" s="137"/>
      <c r="BC1517" s="137"/>
      <c r="BD1517" s="12"/>
    </row>
    <row r="1518" spans="1:56"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37"/>
      <c r="AZ1518" s="137"/>
      <c r="BA1518" s="137"/>
      <c r="BB1518" s="137"/>
      <c r="BC1518" s="137"/>
      <c r="BD1518" s="12"/>
    </row>
    <row r="1519" spans="1:56"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37"/>
      <c r="AZ1519" s="137"/>
      <c r="BA1519" s="137"/>
      <c r="BB1519" s="137"/>
      <c r="BC1519" s="137"/>
      <c r="BD1519" s="12"/>
    </row>
    <row r="1520" spans="1:56"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37"/>
      <c r="AZ1520" s="137"/>
      <c r="BA1520" s="137"/>
      <c r="BB1520" s="137"/>
      <c r="BC1520" s="137"/>
      <c r="BD1520" s="12"/>
    </row>
    <row r="1521" spans="1:56"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37"/>
      <c r="AZ1521" s="137"/>
      <c r="BA1521" s="137"/>
      <c r="BB1521" s="137"/>
      <c r="BC1521" s="137"/>
      <c r="BD1521" s="12"/>
    </row>
    <row r="1522" spans="1:56"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37"/>
      <c r="AZ1522" s="137"/>
      <c r="BA1522" s="137"/>
      <c r="BB1522" s="137"/>
      <c r="BC1522" s="137"/>
      <c r="BD1522" s="12"/>
    </row>
    <row r="1523" spans="1:56"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37"/>
      <c r="AZ1523" s="137"/>
      <c r="BA1523" s="137"/>
      <c r="BB1523" s="137"/>
      <c r="BC1523" s="137"/>
      <c r="BD1523" s="12"/>
    </row>
    <row r="1524" spans="1:56"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37"/>
      <c r="AZ1524" s="137"/>
      <c r="BA1524" s="137"/>
      <c r="BB1524" s="137"/>
      <c r="BC1524" s="137"/>
      <c r="BD1524" s="12"/>
    </row>
    <row r="1525" spans="1:56"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37"/>
      <c r="AZ1525" s="137"/>
      <c r="BA1525" s="137"/>
      <c r="BB1525" s="137"/>
      <c r="BC1525" s="137"/>
      <c r="BD1525" s="12"/>
    </row>
    <row r="1526" spans="1:56"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37"/>
      <c r="AZ1526" s="137"/>
      <c r="BA1526" s="137"/>
      <c r="BB1526" s="137"/>
      <c r="BC1526" s="137"/>
      <c r="BD1526" s="12"/>
    </row>
    <row r="1527" spans="1:56"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37"/>
      <c r="AZ1527" s="137"/>
      <c r="BA1527" s="137"/>
      <c r="BB1527" s="137"/>
      <c r="BC1527" s="137"/>
      <c r="BD1527" s="12"/>
    </row>
    <row r="1528" spans="1:56"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37"/>
      <c r="AZ1528" s="137"/>
      <c r="BA1528" s="137"/>
      <c r="BB1528" s="137"/>
      <c r="BC1528" s="137"/>
      <c r="BD1528" s="12"/>
    </row>
    <row r="1529" spans="1:56"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37"/>
      <c r="AZ1529" s="137"/>
      <c r="BA1529" s="137"/>
      <c r="BB1529" s="137"/>
      <c r="BC1529" s="137"/>
      <c r="BD1529" s="12"/>
    </row>
    <row r="1530" spans="1:56"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37"/>
      <c r="AZ1530" s="137"/>
      <c r="BA1530" s="137"/>
      <c r="BB1530" s="137"/>
      <c r="BC1530" s="137"/>
      <c r="BD1530" s="12"/>
    </row>
    <row r="1531" spans="1:56"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37"/>
      <c r="AZ1531" s="137"/>
      <c r="BA1531" s="137"/>
      <c r="BB1531" s="137"/>
      <c r="BC1531" s="137"/>
      <c r="BD1531" s="12"/>
    </row>
    <row r="1532" spans="1:56"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37"/>
      <c r="AZ1532" s="137"/>
      <c r="BA1532" s="137"/>
      <c r="BB1532" s="137"/>
      <c r="BC1532" s="137"/>
      <c r="BD1532" s="12"/>
    </row>
    <row r="1533" spans="1:56"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37"/>
      <c r="AZ1533" s="137"/>
      <c r="BA1533" s="137"/>
      <c r="BB1533" s="137"/>
      <c r="BC1533" s="137"/>
      <c r="BD1533" s="12"/>
    </row>
    <row r="1534" spans="1:56"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37"/>
      <c r="AZ1534" s="137"/>
      <c r="BA1534" s="137"/>
      <c r="BB1534" s="137"/>
      <c r="BC1534" s="137"/>
      <c r="BD1534" s="12"/>
    </row>
    <row r="1535" spans="1:56"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37"/>
      <c r="AZ1535" s="137"/>
      <c r="BA1535" s="137"/>
      <c r="BB1535" s="137"/>
      <c r="BC1535" s="137"/>
      <c r="BD1535" s="12"/>
    </row>
    <row r="1536" spans="1:56"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37"/>
      <c r="AZ1536" s="137"/>
      <c r="BA1536" s="137"/>
      <c r="BB1536" s="137"/>
      <c r="BC1536" s="137"/>
      <c r="BD1536" s="12"/>
    </row>
    <row r="1537" spans="1:56"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37"/>
      <c r="AZ1537" s="137"/>
      <c r="BA1537" s="137"/>
      <c r="BB1537" s="137"/>
      <c r="BC1537" s="137"/>
      <c r="BD1537" s="12"/>
    </row>
    <row r="1538" spans="1:56"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37"/>
      <c r="AZ1538" s="137"/>
      <c r="BA1538" s="137"/>
      <c r="BB1538" s="137"/>
      <c r="BC1538" s="137"/>
      <c r="BD1538" s="12"/>
    </row>
    <row r="1539" spans="1:56"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37"/>
      <c r="AZ1539" s="137"/>
      <c r="BA1539" s="137"/>
      <c r="BB1539" s="137"/>
      <c r="BC1539" s="137"/>
      <c r="BD1539" s="12"/>
    </row>
    <row r="1540" spans="1:56"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37"/>
      <c r="AZ1540" s="137"/>
      <c r="BA1540" s="137"/>
      <c r="BB1540" s="137"/>
      <c r="BC1540" s="137"/>
      <c r="BD1540" s="12"/>
    </row>
    <row r="1541" spans="1:56"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37"/>
      <c r="AZ1541" s="137"/>
      <c r="BA1541" s="137"/>
      <c r="BB1541" s="137"/>
      <c r="BC1541" s="137"/>
      <c r="BD1541" s="12"/>
    </row>
    <row r="1542" spans="1:56"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37"/>
      <c r="AZ1542" s="137"/>
      <c r="BA1542" s="137"/>
      <c r="BB1542" s="137"/>
      <c r="BC1542" s="137"/>
      <c r="BD1542" s="12"/>
    </row>
    <row r="1543" spans="1:56"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37"/>
      <c r="AZ1543" s="137"/>
      <c r="BA1543" s="137"/>
      <c r="BB1543" s="137"/>
      <c r="BC1543" s="137"/>
      <c r="BD1543" s="12"/>
    </row>
    <row r="1544" spans="1:56"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37"/>
      <c r="AZ1544" s="137"/>
      <c r="BA1544" s="137"/>
      <c r="BB1544" s="137"/>
      <c r="BC1544" s="137"/>
      <c r="BD1544" s="12"/>
    </row>
    <row r="1545" spans="1:56"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37"/>
      <c r="AZ1545" s="137"/>
      <c r="BA1545" s="137"/>
      <c r="BB1545" s="137"/>
      <c r="BC1545" s="137"/>
      <c r="BD1545" s="12"/>
    </row>
    <row r="1546" spans="1:56"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37"/>
      <c r="AZ1546" s="137"/>
      <c r="BA1546" s="137"/>
      <c r="BB1546" s="137"/>
      <c r="BC1546" s="137"/>
      <c r="BD1546" s="12"/>
    </row>
    <row r="1547" spans="1:56"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37"/>
      <c r="AZ1547" s="137"/>
      <c r="BA1547" s="137"/>
      <c r="BB1547" s="137"/>
      <c r="BC1547" s="137"/>
      <c r="BD1547" s="12"/>
    </row>
    <row r="1548" spans="1:56"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37"/>
      <c r="AZ1548" s="137"/>
      <c r="BA1548" s="137"/>
      <c r="BB1548" s="137"/>
      <c r="BC1548" s="137"/>
      <c r="BD1548" s="12"/>
    </row>
    <row r="1549" spans="1:56"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37"/>
      <c r="AZ1549" s="137"/>
      <c r="BA1549" s="137"/>
      <c r="BB1549" s="137"/>
      <c r="BC1549" s="137"/>
      <c r="BD1549" s="12"/>
    </row>
    <row r="1550" spans="1:56"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37"/>
      <c r="AZ1550" s="137"/>
      <c r="BA1550" s="137"/>
      <c r="BB1550" s="137"/>
      <c r="BC1550" s="137"/>
      <c r="BD1550" s="12"/>
    </row>
    <row r="1551" spans="1:56"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37"/>
      <c r="AZ1551" s="137"/>
      <c r="BA1551" s="137"/>
      <c r="BB1551" s="137"/>
      <c r="BC1551" s="137"/>
      <c r="BD1551" s="12"/>
    </row>
    <row r="1552" spans="1:56"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37"/>
      <c r="AZ1552" s="137"/>
      <c r="BA1552" s="137"/>
      <c r="BB1552" s="137"/>
      <c r="BC1552" s="137"/>
      <c r="BD1552" s="12"/>
    </row>
    <row r="1553" spans="1:56"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37"/>
      <c r="AZ1553" s="137"/>
      <c r="BA1553" s="137"/>
      <c r="BB1553" s="137"/>
      <c r="BC1553" s="137"/>
      <c r="BD1553" s="12"/>
    </row>
    <row r="1554" spans="1:56"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37"/>
      <c r="AZ1554" s="137"/>
      <c r="BA1554" s="137"/>
      <c r="BB1554" s="137"/>
      <c r="BC1554" s="137"/>
      <c r="BD1554" s="12"/>
    </row>
    <row r="1555" spans="1:56"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37"/>
      <c r="AZ1555" s="137"/>
      <c r="BA1555" s="137"/>
      <c r="BB1555" s="137"/>
      <c r="BC1555" s="137"/>
      <c r="BD1555" s="12"/>
    </row>
    <row r="1556" spans="1:56"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37"/>
      <c r="AZ1556" s="137"/>
      <c r="BA1556" s="137"/>
      <c r="BB1556" s="137"/>
      <c r="BC1556" s="137"/>
      <c r="BD1556" s="12"/>
    </row>
    <row r="1557" spans="1:56"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37"/>
      <c r="AZ1557" s="137"/>
      <c r="BA1557" s="137"/>
      <c r="BB1557" s="137"/>
      <c r="BC1557" s="137"/>
      <c r="BD1557" s="12"/>
    </row>
    <row r="1558" spans="1:56"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37"/>
      <c r="AZ1558" s="137"/>
      <c r="BA1558" s="137"/>
      <c r="BB1558" s="137"/>
      <c r="BC1558" s="137"/>
      <c r="BD1558" s="12"/>
    </row>
    <row r="1559" spans="1:56"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37"/>
      <c r="AZ1559" s="137"/>
      <c r="BA1559" s="137"/>
      <c r="BB1559" s="137"/>
      <c r="BC1559" s="137"/>
      <c r="BD1559" s="12"/>
    </row>
    <row r="1560" spans="1:56"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37"/>
      <c r="AZ1560" s="137"/>
      <c r="BA1560" s="137"/>
      <c r="BB1560" s="137"/>
      <c r="BC1560" s="137"/>
      <c r="BD1560" s="12"/>
    </row>
    <row r="1561" spans="1:56"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37"/>
      <c r="AZ1561" s="137"/>
      <c r="BA1561" s="137"/>
      <c r="BB1561" s="137"/>
      <c r="BC1561" s="137"/>
      <c r="BD1561" s="12"/>
    </row>
    <row r="1562" spans="1:56"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37"/>
      <c r="AZ1562" s="137"/>
      <c r="BA1562" s="137"/>
      <c r="BB1562" s="137"/>
      <c r="BC1562" s="137"/>
      <c r="BD1562" s="12"/>
    </row>
    <row r="1563" spans="1:56"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37"/>
      <c r="AZ1563" s="137"/>
      <c r="BA1563" s="137"/>
      <c r="BB1563" s="137"/>
      <c r="BC1563" s="137"/>
      <c r="BD1563" s="12"/>
    </row>
    <row r="1564" spans="1:56"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37"/>
      <c r="AZ1564" s="137"/>
      <c r="BA1564" s="137"/>
      <c r="BB1564" s="137"/>
      <c r="BC1564" s="137"/>
      <c r="BD1564" s="12"/>
    </row>
    <row r="1565" spans="1:56"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37"/>
      <c r="AZ1565" s="137"/>
      <c r="BA1565" s="137"/>
      <c r="BB1565" s="137"/>
      <c r="BC1565" s="137"/>
      <c r="BD1565" s="12"/>
    </row>
    <row r="1566" spans="1:56"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37"/>
      <c r="AZ1566" s="137"/>
      <c r="BA1566" s="137"/>
      <c r="BB1566" s="137"/>
      <c r="BC1566" s="137"/>
      <c r="BD1566" s="12"/>
    </row>
    <row r="1567" spans="1:56"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37"/>
      <c r="AZ1567" s="137"/>
      <c r="BA1567" s="137"/>
      <c r="BB1567" s="137"/>
      <c r="BC1567" s="137"/>
      <c r="BD1567" s="12"/>
    </row>
    <row r="1568" spans="1:56"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37"/>
      <c r="AZ1568" s="137"/>
      <c r="BA1568" s="137"/>
      <c r="BB1568" s="137"/>
      <c r="BC1568" s="137"/>
      <c r="BD1568" s="12"/>
    </row>
    <row r="1569" spans="1:56"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37"/>
      <c r="AZ1569" s="137"/>
      <c r="BA1569" s="137"/>
      <c r="BB1569" s="137"/>
      <c r="BC1569" s="137"/>
      <c r="BD1569" s="12"/>
    </row>
    <row r="1570" spans="1:56"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37"/>
      <c r="AZ1570" s="137"/>
      <c r="BA1570" s="137"/>
      <c r="BB1570" s="137"/>
      <c r="BC1570" s="137"/>
      <c r="BD1570" s="12"/>
    </row>
    <row r="1571" spans="1:56"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37"/>
      <c r="AZ1571" s="137"/>
      <c r="BA1571" s="137"/>
      <c r="BB1571" s="137"/>
      <c r="BC1571" s="137"/>
      <c r="BD1571" s="12"/>
    </row>
    <row r="1572" spans="1:56"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37"/>
      <c r="AZ1572" s="137"/>
      <c r="BA1572" s="137"/>
      <c r="BB1572" s="137"/>
      <c r="BC1572" s="137"/>
      <c r="BD1572" s="12"/>
    </row>
    <row r="1573" spans="1:56"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37"/>
      <c r="AZ1573" s="137"/>
      <c r="BA1573" s="137"/>
      <c r="BB1573" s="137"/>
      <c r="BC1573" s="137"/>
      <c r="BD1573" s="12"/>
    </row>
    <row r="1574" spans="1:56"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37"/>
      <c r="AZ1574" s="137"/>
      <c r="BA1574" s="137"/>
      <c r="BB1574" s="137"/>
      <c r="BC1574" s="137"/>
      <c r="BD1574" s="12"/>
    </row>
    <row r="1575" spans="1:56"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37"/>
      <c r="AZ1575" s="137"/>
      <c r="BA1575" s="137"/>
      <c r="BB1575" s="137"/>
      <c r="BC1575" s="137"/>
      <c r="BD1575" s="12"/>
    </row>
    <row r="1576" spans="1:56"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37"/>
      <c r="AZ1576" s="137"/>
      <c r="BA1576" s="137"/>
      <c r="BB1576" s="137"/>
      <c r="BC1576" s="137"/>
      <c r="BD1576" s="12"/>
    </row>
    <row r="1577" spans="1:56"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37"/>
      <c r="AZ1577" s="137"/>
      <c r="BA1577" s="137"/>
      <c r="BB1577" s="137"/>
      <c r="BC1577" s="137"/>
      <c r="BD1577" s="12"/>
    </row>
    <row r="1578" spans="1:56"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37"/>
      <c r="AZ1578" s="137"/>
      <c r="BA1578" s="137"/>
      <c r="BB1578" s="137"/>
      <c r="BC1578" s="137"/>
      <c r="BD1578" s="12"/>
    </row>
    <row r="1579" spans="1:56"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37"/>
      <c r="AZ1579" s="137"/>
      <c r="BA1579" s="137"/>
      <c r="BB1579" s="137"/>
      <c r="BC1579" s="137"/>
      <c r="BD1579" s="12"/>
    </row>
    <row r="1580" spans="1:56"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37"/>
      <c r="AZ1580" s="137"/>
      <c r="BA1580" s="137"/>
      <c r="BB1580" s="137"/>
      <c r="BC1580" s="137"/>
      <c r="BD1580" s="12"/>
    </row>
    <row r="1581" spans="1:56"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37"/>
      <c r="AZ1581" s="137"/>
      <c r="BA1581" s="137"/>
      <c r="BB1581" s="137"/>
      <c r="BC1581" s="137"/>
      <c r="BD1581" s="12"/>
    </row>
    <row r="1582" spans="1:56"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37"/>
      <c r="AZ1582" s="137"/>
      <c r="BA1582" s="137"/>
      <c r="BB1582" s="137"/>
      <c r="BC1582" s="137"/>
      <c r="BD1582" s="12"/>
    </row>
    <row r="1583" spans="1:56"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37"/>
      <c r="AZ1583" s="137"/>
      <c r="BA1583" s="137"/>
      <c r="BB1583" s="137"/>
      <c r="BC1583" s="137"/>
      <c r="BD1583" s="12"/>
    </row>
    <row r="1584" spans="1:56"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37"/>
      <c r="AZ1584" s="137"/>
      <c r="BA1584" s="137"/>
      <c r="BB1584" s="137"/>
      <c r="BC1584" s="137"/>
      <c r="BD1584" s="12"/>
    </row>
    <row r="1585" spans="1:56"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37"/>
      <c r="AZ1585" s="137"/>
      <c r="BA1585" s="137"/>
      <c r="BB1585" s="137"/>
      <c r="BC1585" s="137"/>
      <c r="BD1585" s="12"/>
    </row>
    <row r="1586" spans="1:56"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37"/>
      <c r="AZ1586" s="137"/>
      <c r="BA1586" s="137"/>
      <c r="BB1586" s="137"/>
      <c r="BC1586" s="137"/>
      <c r="BD1586" s="12"/>
    </row>
    <row r="1587" spans="1:56"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37"/>
      <c r="AZ1587" s="137"/>
      <c r="BA1587" s="137"/>
      <c r="BB1587" s="137"/>
      <c r="BC1587" s="137"/>
      <c r="BD1587" s="12"/>
    </row>
    <row r="1588" spans="1:56"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37"/>
      <c r="AZ1588" s="137"/>
      <c r="BA1588" s="137"/>
      <c r="BB1588" s="137"/>
      <c r="BC1588" s="137"/>
      <c r="BD1588" s="12"/>
    </row>
    <row r="1589" spans="1:56"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37"/>
      <c r="AZ1589" s="137"/>
      <c r="BA1589" s="137"/>
      <c r="BB1589" s="137"/>
      <c r="BC1589" s="137"/>
      <c r="BD1589" s="12"/>
    </row>
    <row r="1590" spans="1:56"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37"/>
      <c r="AZ1590" s="137"/>
      <c r="BA1590" s="137"/>
      <c r="BB1590" s="137"/>
      <c r="BC1590" s="137"/>
      <c r="BD1590" s="12"/>
    </row>
    <row r="1591" spans="1:56"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37"/>
      <c r="AZ1591" s="137"/>
      <c r="BA1591" s="137"/>
      <c r="BB1591" s="137"/>
      <c r="BC1591" s="137"/>
      <c r="BD1591" s="12"/>
    </row>
    <row r="1592" spans="1:56"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37"/>
      <c r="AZ1592" s="137"/>
      <c r="BA1592" s="137"/>
      <c r="BB1592" s="137"/>
      <c r="BC1592" s="137"/>
      <c r="BD1592" s="12"/>
    </row>
    <row r="1593" spans="1:56"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37"/>
      <c r="AZ1593" s="137"/>
      <c r="BA1593" s="137"/>
      <c r="BB1593" s="137"/>
      <c r="BC1593" s="137"/>
      <c r="BD1593" s="12"/>
    </row>
    <row r="1594" spans="1:56"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37"/>
      <c r="AZ1594" s="137"/>
      <c r="BA1594" s="137"/>
      <c r="BB1594" s="137"/>
      <c r="BC1594" s="137"/>
      <c r="BD1594" s="12"/>
    </row>
    <row r="1595" spans="1:56"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37"/>
      <c r="AZ1595" s="137"/>
      <c r="BA1595" s="137"/>
      <c r="BB1595" s="137"/>
      <c r="BC1595" s="137"/>
      <c r="BD1595" s="12"/>
    </row>
    <row r="1596" spans="1:56"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37"/>
      <c r="AZ1596" s="137"/>
      <c r="BA1596" s="137"/>
      <c r="BB1596" s="137"/>
      <c r="BC1596" s="137"/>
      <c r="BD1596" s="12"/>
    </row>
    <row r="1597" spans="1:56"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37"/>
      <c r="AZ1597" s="137"/>
      <c r="BA1597" s="137"/>
      <c r="BB1597" s="137"/>
      <c r="BC1597" s="137"/>
      <c r="BD1597" s="12"/>
    </row>
    <row r="1598" spans="1:56"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37"/>
      <c r="AZ1598" s="137"/>
      <c r="BA1598" s="137"/>
      <c r="BB1598" s="137"/>
      <c r="BC1598" s="137"/>
      <c r="BD1598" s="12"/>
    </row>
    <row r="1599" spans="1:56"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37"/>
      <c r="AZ1599" s="137"/>
      <c r="BA1599" s="137"/>
      <c r="BB1599" s="137"/>
      <c r="BC1599" s="137"/>
      <c r="BD1599" s="12"/>
    </row>
    <row r="1600" spans="1:56"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37"/>
      <c r="AZ1600" s="137"/>
      <c r="BA1600" s="137"/>
      <c r="BB1600" s="137"/>
      <c r="BC1600" s="137"/>
      <c r="BD1600" s="12"/>
    </row>
    <row r="1601" spans="1:56"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37"/>
      <c r="AZ1601" s="137"/>
      <c r="BA1601" s="137"/>
      <c r="BB1601" s="137"/>
      <c r="BC1601" s="137"/>
      <c r="BD1601" s="12"/>
    </row>
    <row r="1602" spans="1:56"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37"/>
      <c r="AZ1602" s="137"/>
      <c r="BA1602" s="137"/>
      <c r="BB1602" s="137"/>
      <c r="BC1602" s="137"/>
      <c r="BD1602" s="12"/>
    </row>
    <row r="1603" spans="1:56"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37"/>
      <c r="AZ1603" s="137"/>
      <c r="BA1603" s="137"/>
      <c r="BB1603" s="137"/>
      <c r="BC1603" s="137"/>
      <c r="BD1603" s="12"/>
    </row>
    <row r="1604" spans="1:56"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37"/>
      <c r="AZ1604" s="137"/>
      <c r="BA1604" s="137"/>
      <c r="BB1604" s="137"/>
      <c r="BC1604" s="137"/>
      <c r="BD1604" s="12"/>
    </row>
    <row r="1605" spans="1:56"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37"/>
      <c r="AZ1605" s="137"/>
      <c r="BA1605" s="137"/>
      <c r="BB1605" s="137"/>
      <c r="BC1605" s="137"/>
      <c r="BD1605" s="12"/>
    </row>
    <row r="1606" spans="1:56"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37"/>
      <c r="AZ1606" s="137"/>
      <c r="BA1606" s="137"/>
      <c r="BB1606" s="137"/>
      <c r="BC1606" s="137"/>
      <c r="BD1606" s="12"/>
    </row>
    <row r="1607" spans="1:56"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37"/>
      <c r="AZ1607" s="137"/>
      <c r="BA1607" s="137"/>
      <c r="BB1607" s="137"/>
      <c r="BC1607" s="137"/>
      <c r="BD1607" s="12"/>
    </row>
    <row r="1608" spans="1:56"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37"/>
      <c r="AZ1608" s="137"/>
      <c r="BA1608" s="137"/>
      <c r="BB1608" s="137"/>
      <c r="BC1608" s="137"/>
      <c r="BD1608" s="12"/>
    </row>
    <row r="1609" spans="1:56"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37"/>
      <c r="AZ1609" s="137"/>
      <c r="BA1609" s="137"/>
      <c r="BB1609" s="137"/>
      <c r="BC1609" s="137"/>
      <c r="BD1609" s="12"/>
    </row>
    <row r="1610" spans="1:56"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37"/>
      <c r="AZ1610" s="137"/>
      <c r="BA1610" s="137"/>
      <c r="BB1610" s="137"/>
      <c r="BC1610" s="137"/>
      <c r="BD1610" s="12"/>
    </row>
    <row r="1611" spans="1:56"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37"/>
      <c r="AZ1611" s="137"/>
      <c r="BA1611" s="137"/>
      <c r="BB1611" s="137"/>
      <c r="BC1611" s="137"/>
      <c r="BD1611" s="12"/>
    </row>
    <row r="1612" spans="1:56"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37"/>
      <c r="AZ1612" s="137"/>
      <c r="BA1612" s="137"/>
      <c r="BB1612" s="137"/>
      <c r="BC1612" s="137"/>
      <c r="BD1612" s="12"/>
    </row>
    <row r="1613" spans="1:56"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37"/>
      <c r="AZ1613" s="137"/>
      <c r="BA1613" s="137"/>
      <c r="BB1613" s="137"/>
      <c r="BC1613" s="137"/>
      <c r="BD1613" s="12"/>
    </row>
    <row r="1614" spans="1:56"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37"/>
      <c r="AZ1614" s="137"/>
      <c r="BA1614" s="137"/>
      <c r="BB1614" s="137"/>
      <c r="BC1614" s="137"/>
      <c r="BD1614" s="12"/>
    </row>
    <row r="1615" spans="1:56"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37"/>
      <c r="AZ1615" s="137"/>
      <c r="BA1615" s="137"/>
      <c r="BB1615" s="137"/>
      <c r="BC1615" s="137"/>
      <c r="BD1615" s="12"/>
    </row>
    <row r="1616" spans="1:56"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37"/>
      <c r="AZ1616" s="137"/>
      <c r="BA1616" s="137"/>
      <c r="BB1616" s="137"/>
      <c r="BC1616" s="137"/>
      <c r="BD1616" s="12"/>
    </row>
    <row r="1617" spans="1:56"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37"/>
      <c r="AZ1617" s="137"/>
      <c r="BA1617" s="137"/>
      <c r="BB1617" s="137"/>
      <c r="BC1617" s="137"/>
      <c r="BD1617" s="12"/>
    </row>
    <row r="1618" spans="1:56"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37"/>
      <c r="AZ1618" s="137"/>
      <c r="BA1618" s="137"/>
      <c r="BB1618" s="137"/>
      <c r="BC1618" s="137"/>
      <c r="BD1618" s="12"/>
    </row>
    <row r="1619" spans="1:56"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37"/>
      <c r="AZ1619" s="137"/>
      <c r="BA1619" s="137"/>
      <c r="BB1619" s="137"/>
      <c r="BC1619" s="137"/>
      <c r="BD1619" s="12"/>
    </row>
    <row r="1620" spans="1:56"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37"/>
      <c r="AZ1620" s="137"/>
      <c r="BA1620" s="137"/>
      <c r="BB1620" s="137"/>
      <c r="BC1620" s="137"/>
      <c r="BD1620" s="12"/>
    </row>
    <row r="1621" spans="1:56"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37"/>
      <c r="AZ1621" s="137"/>
      <c r="BA1621" s="137"/>
      <c r="BB1621" s="137"/>
      <c r="BC1621" s="137"/>
      <c r="BD1621" s="12"/>
    </row>
    <row r="1622" spans="1:56"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37"/>
      <c r="AZ1622" s="137"/>
      <c r="BA1622" s="137"/>
      <c r="BB1622" s="137"/>
      <c r="BC1622" s="137"/>
      <c r="BD1622" s="12"/>
    </row>
    <row r="1623" spans="1:56"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37"/>
      <c r="AZ1623" s="137"/>
      <c r="BA1623" s="137"/>
      <c r="BB1623" s="137"/>
      <c r="BC1623" s="137"/>
      <c r="BD1623" s="12"/>
    </row>
    <row r="1624" spans="1:56"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37"/>
      <c r="AZ1624" s="137"/>
      <c r="BA1624" s="137"/>
      <c r="BB1624" s="137"/>
      <c r="BC1624" s="137"/>
      <c r="BD1624" s="12"/>
    </row>
    <row r="1625" spans="1:56"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37"/>
      <c r="AZ1625" s="137"/>
      <c r="BA1625" s="137"/>
      <c r="BB1625" s="137"/>
      <c r="BC1625" s="137"/>
      <c r="BD1625" s="12"/>
    </row>
    <row r="1626" spans="1:56"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37"/>
      <c r="AZ1626" s="137"/>
      <c r="BA1626" s="137"/>
      <c r="BB1626" s="137"/>
      <c r="BC1626" s="137"/>
      <c r="BD1626" s="12"/>
    </row>
    <row r="1627" spans="1:56"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37"/>
      <c r="AZ1627" s="137"/>
      <c r="BA1627" s="137"/>
      <c r="BB1627" s="137"/>
      <c r="BC1627" s="137"/>
      <c r="BD1627" s="12"/>
    </row>
    <row r="1628" spans="1:56"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37"/>
      <c r="AZ1628" s="137"/>
      <c r="BA1628" s="137"/>
      <c r="BB1628" s="137"/>
      <c r="BC1628" s="137"/>
      <c r="BD1628" s="12"/>
    </row>
    <row r="1629" spans="1:56"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37"/>
      <c r="AZ1629" s="137"/>
      <c r="BA1629" s="137"/>
      <c r="BB1629" s="137"/>
      <c r="BC1629" s="137"/>
      <c r="BD1629" s="12"/>
    </row>
    <row r="1630" spans="1:56"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37"/>
      <c r="AZ1630" s="137"/>
      <c r="BA1630" s="137"/>
      <c r="BB1630" s="137"/>
      <c r="BC1630" s="137"/>
      <c r="BD1630" s="12"/>
    </row>
    <row r="1631" spans="1:56"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37"/>
      <c r="AZ1631" s="137"/>
      <c r="BA1631" s="137"/>
      <c r="BB1631" s="137"/>
      <c r="BC1631" s="137"/>
      <c r="BD1631" s="12"/>
    </row>
    <row r="1632" spans="1:56"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37"/>
      <c r="AZ1632" s="137"/>
      <c r="BA1632" s="137"/>
      <c r="BB1632" s="137"/>
      <c r="BC1632" s="137"/>
      <c r="BD1632" s="12"/>
    </row>
    <row r="1633" spans="1:56"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37"/>
      <c r="AZ1633" s="137"/>
      <c r="BA1633" s="137"/>
      <c r="BB1633" s="137"/>
      <c r="BC1633" s="137"/>
      <c r="BD1633" s="12"/>
    </row>
    <row r="1634" spans="1:56"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37"/>
      <c r="AZ1634" s="137"/>
      <c r="BA1634" s="137"/>
      <c r="BB1634" s="137"/>
      <c r="BC1634" s="137"/>
      <c r="BD1634" s="12"/>
    </row>
    <row r="1635" spans="1:56"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37"/>
      <c r="AZ1635" s="137"/>
      <c r="BA1635" s="137"/>
      <c r="BB1635" s="137"/>
      <c r="BC1635" s="137"/>
      <c r="BD1635" s="12"/>
    </row>
    <row r="1636" spans="1:56"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37"/>
      <c r="AZ1636" s="137"/>
      <c r="BA1636" s="137"/>
      <c r="BB1636" s="137"/>
      <c r="BC1636" s="137"/>
      <c r="BD1636" s="12"/>
    </row>
    <row r="1637" spans="1:56"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37"/>
      <c r="AZ1637" s="137"/>
      <c r="BA1637" s="137"/>
      <c r="BB1637" s="137"/>
      <c r="BC1637" s="137"/>
      <c r="BD1637" s="12"/>
    </row>
    <row r="1638" spans="1:56"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37"/>
      <c r="BA1638" s="137"/>
      <c r="BB1638" s="137"/>
      <c r="BC1638" s="137"/>
      <c r="BD1638" s="12"/>
    </row>
    <row r="1639" spans="1:56"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37"/>
      <c r="BA1639" s="137"/>
      <c r="BB1639" s="137"/>
      <c r="BC1639" s="137"/>
      <c r="BD1639" s="12"/>
    </row>
    <row r="1640" spans="1:56"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37"/>
      <c r="BA1640" s="137"/>
      <c r="BB1640" s="137"/>
      <c r="BC1640" s="137"/>
      <c r="BD1640" s="12"/>
    </row>
    <row r="1641" spans="1:56"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37"/>
      <c r="AZ1641" s="137"/>
      <c r="BA1641" s="137"/>
      <c r="BB1641" s="137"/>
      <c r="BC1641" s="137"/>
      <c r="BD1641" s="12"/>
    </row>
    <row r="1642" spans="1:56"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37"/>
      <c r="BA1642" s="137"/>
      <c r="BB1642" s="137"/>
      <c r="BC1642" s="137"/>
      <c r="BD1642" s="12"/>
    </row>
    <row r="1643" spans="1:56"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37"/>
      <c r="AZ1643" s="137"/>
      <c r="BA1643" s="137"/>
      <c r="BB1643" s="137"/>
      <c r="BC1643" s="137"/>
      <c r="BD1643" s="12"/>
    </row>
    <row r="1644" spans="1:56"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37"/>
      <c r="BA1644" s="137"/>
      <c r="BB1644" s="137"/>
      <c r="BC1644" s="137"/>
      <c r="BD1644" s="12"/>
    </row>
    <row r="1645" spans="1:56"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37"/>
      <c r="AZ1645" s="137"/>
      <c r="BA1645" s="137"/>
      <c r="BB1645" s="137"/>
      <c r="BC1645" s="137"/>
      <c r="BD1645" s="12"/>
    </row>
    <row r="1646" spans="1:56"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37"/>
      <c r="BA1646" s="137"/>
      <c r="BB1646" s="137"/>
      <c r="BC1646" s="137"/>
      <c r="BD1646" s="12"/>
    </row>
    <row r="1647" spans="1:56"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37"/>
      <c r="AZ1647" s="137"/>
      <c r="BA1647" s="137"/>
      <c r="BB1647" s="137"/>
      <c r="BC1647" s="137"/>
      <c r="BD1647" s="12"/>
    </row>
    <row r="1648" spans="1:56"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37"/>
      <c r="BA1648" s="137"/>
      <c r="BB1648" s="137"/>
      <c r="BC1648" s="137"/>
      <c r="BD1648" s="12"/>
    </row>
    <row r="1649" spans="1:56"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37"/>
      <c r="AZ1649" s="137"/>
      <c r="BA1649" s="137"/>
      <c r="BB1649" s="137"/>
      <c r="BC1649" s="137"/>
      <c r="BD1649" s="12"/>
    </row>
    <row r="1650" spans="1:56"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37"/>
      <c r="BA1650" s="137"/>
      <c r="BB1650" s="137"/>
      <c r="BC1650" s="137"/>
      <c r="BD1650" s="12"/>
    </row>
    <row r="1651" spans="1:56"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37"/>
      <c r="BA1651" s="137"/>
      <c r="BB1651" s="137"/>
      <c r="BC1651" s="137"/>
      <c r="BD1651" s="12"/>
    </row>
    <row r="1652" spans="1:56"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37"/>
      <c r="BA1652" s="137"/>
      <c r="BB1652" s="137"/>
      <c r="BC1652" s="137"/>
      <c r="BD1652" s="12"/>
    </row>
    <row r="1653" spans="1:56"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37"/>
      <c r="BA1653" s="137"/>
      <c r="BB1653" s="137"/>
      <c r="BC1653" s="137"/>
      <c r="BD1653" s="12"/>
    </row>
    <row r="1654" spans="1:56"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37"/>
      <c r="BA1654" s="137"/>
      <c r="BB1654" s="137"/>
      <c r="BC1654" s="137"/>
      <c r="BD1654" s="12"/>
    </row>
    <row r="1655" spans="1:56"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37"/>
      <c r="AZ1655" s="137"/>
      <c r="BA1655" s="137"/>
      <c r="BB1655" s="137"/>
      <c r="BC1655" s="137"/>
      <c r="BD1655" s="12"/>
    </row>
    <row r="1656" spans="1:56"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37"/>
      <c r="BA1656" s="137"/>
      <c r="BB1656" s="137"/>
      <c r="BC1656" s="137"/>
      <c r="BD1656" s="12"/>
    </row>
    <row r="1657" spans="1:56"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37"/>
      <c r="AZ1657" s="137"/>
      <c r="BA1657" s="137"/>
      <c r="BB1657" s="137"/>
      <c r="BC1657" s="137"/>
      <c r="BD1657" s="12"/>
    </row>
    <row r="1658" spans="1:56"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37"/>
      <c r="BA1658" s="137"/>
      <c r="BB1658" s="137"/>
      <c r="BC1658" s="137"/>
      <c r="BD1658" s="12"/>
    </row>
    <row r="1659" spans="1:56"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37"/>
      <c r="AZ1659" s="137"/>
      <c r="BA1659" s="137"/>
      <c r="BB1659" s="137"/>
      <c r="BC1659" s="137"/>
      <c r="BD1659" s="12"/>
    </row>
    <row r="1660" spans="1:56"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37"/>
      <c r="BA1660" s="137"/>
      <c r="BB1660" s="137"/>
      <c r="BC1660" s="137"/>
      <c r="BD1660" s="12"/>
    </row>
    <row r="1661" spans="1:56"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37"/>
      <c r="AZ1661" s="137"/>
      <c r="BA1661" s="137"/>
      <c r="BB1661" s="137"/>
      <c r="BC1661" s="137"/>
      <c r="BD1661" s="12"/>
    </row>
    <row r="1662" spans="1:56"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37"/>
      <c r="BA1662" s="137"/>
      <c r="BB1662" s="137"/>
      <c r="BC1662" s="137"/>
      <c r="BD1662" s="12"/>
    </row>
    <row r="1663" spans="1:56"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37"/>
      <c r="AZ1663" s="137"/>
      <c r="BA1663" s="137"/>
      <c r="BB1663" s="137"/>
      <c r="BC1663" s="137"/>
      <c r="BD1663" s="12"/>
    </row>
    <row r="1664" spans="1:56"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37"/>
      <c r="BA1664" s="137"/>
      <c r="BB1664" s="137"/>
      <c r="BC1664" s="137"/>
      <c r="BD1664" s="12"/>
    </row>
    <row r="1665" spans="1:56"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37"/>
      <c r="AZ1665" s="137"/>
      <c r="BA1665" s="137"/>
      <c r="BB1665" s="137"/>
      <c r="BC1665" s="137"/>
      <c r="BD1665" s="12"/>
    </row>
    <row r="1666" spans="1:56"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37"/>
      <c r="BA1666" s="137"/>
      <c r="BB1666" s="137"/>
      <c r="BC1666" s="137"/>
      <c r="BD1666" s="12"/>
    </row>
    <row r="1667" spans="1:56"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37"/>
      <c r="AZ1667" s="137"/>
      <c r="BA1667" s="137"/>
      <c r="BB1667" s="137"/>
      <c r="BC1667" s="137"/>
      <c r="BD1667" s="12"/>
    </row>
    <row r="1668" spans="1:56"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37"/>
      <c r="BA1668" s="137"/>
      <c r="BB1668" s="137"/>
      <c r="BC1668" s="137"/>
      <c r="BD1668" s="12"/>
    </row>
    <row r="1669" spans="1:56"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37"/>
      <c r="AZ1669" s="137"/>
      <c r="BA1669" s="137"/>
      <c r="BB1669" s="137"/>
      <c r="BC1669" s="137"/>
      <c r="BD1669" s="12"/>
    </row>
    <row r="1670" spans="1:56"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37"/>
      <c r="BA1670" s="137"/>
      <c r="BB1670" s="137"/>
      <c r="BC1670" s="137"/>
      <c r="BD1670" s="12"/>
    </row>
    <row r="1671" spans="1:56"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37"/>
      <c r="AZ1671" s="137"/>
      <c r="BA1671" s="137"/>
      <c r="BB1671" s="137"/>
      <c r="BC1671" s="137"/>
      <c r="BD1671" s="12"/>
    </row>
    <row r="1672" spans="1:56"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37"/>
      <c r="BA1672" s="137"/>
      <c r="BB1672" s="137"/>
      <c r="BC1672" s="137"/>
      <c r="BD1672" s="12"/>
    </row>
    <row r="1673" spans="1:56"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37"/>
      <c r="BA1673" s="137"/>
      <c r="BB1673" s="137"/>
      <c r="BC1673" s="137"/>
      <c r="BD1673" s="12"/>
    </row>
    <row r="1674" spans="1:56"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37"/>
      <c r="BA1674" s="137"/>
      <c r="BB1674" s="137"/>
      <c r="BC1674" s="137"/>
      <c r="BD1674" s="12"/>
    </row>
    <row r="1675" spans="1:56"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37"/>
      <c r="BA1675" s="137"/>
      <c r="BB1675" s="137"/>
      <c r="BC1675" s="137"/>
      <c r="BD1675" s="12"/>
    </row>
    <row r="1676" spans="1:56"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37"/>
      <c r="BA1676" s="137"/>
      <c r="BB1676" s="137"/>
      <c r="BC1676" s="137"/>
      <c r="BD1676" s="12"/>
    </row>
    <row r="1677" spans="1:56"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37"/>
      <c r="BA1677" s="137"/>
      <c r="BB1677" s="137"/>
      <c r="BC1677" s="137"/>
      <c r="BD1677" s="12"/>
    </row>
    <row r="1678" spans="1:56"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37"/>
      <c r="BA1678" s="137"/>
      <c r="BB1678" s="137"/>
      <c r="BC1678" s="137"/>
      <c r="BD1678" s="12"/>
    </row>
    <row r="1679" spans="1:56"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37"/>
      <c r="AZ1679" s="137"/>
      <c r="BA1679" s="137"/>
      <c r="BB1679" s="137"/>
      <c r="BC1679" s="137"/>
      <c r="BD1679" s="12"/>
    </row>
    <row r="1680" spans="1:56"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37"/>
      <c r="AZ1680" s="137"/>
      <c r="BA1680" s="137"/>
      <c r="BB1680" s="137"/>
      <c r="BC1680" s="137"/>
      <c r="BD1680" s="12"/>
    </row>
    <row r="1681" spans="1:56"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37"/>
      <c r="AZ1681" s="137"/>
      <c r="BA1681" s="137"/>
      <c r="BB1681" s="137"/>
      <c r="BC1681" s="137"/>
      <c r="BD1681" s="12"/>
    </row>
    <row r="1682" spans="1:56"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37"/>
      <c r="AZ1682" s="137"/>
      <c r="BA1682" s="137"/>
      <c r="BB1682" s="137"/>
      <c r="BC1682" s="137"/>
      <c r="BD1682" s="12"/>
    </row>
    <row r="1683" spans="1:56"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37"/>
      <c r="AZ1683" s="137"/>
      <c r="BA1683" s="137"/>
      <c r="BB1683" s="137"/>
      <c r="BC1683" s="137"/>
      <c r="BD1683" s="12"/>
    </row>
    <row r="1684" spans="1:56"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37"/>
      <c r="AZ1684" s="137"/>
      <c r="BA1684" s="137"/>
      <c r="BB1684" s="137"/>
      <c r="BC1684" s="137"/>
      <c r="BD1684" s="12"/>
    </row>
    <row r="1685" spans="1:56"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37"/>
      <c r="AZ1685" s="137"/>
      <c r="BA1685" s="137"/>
      <c r="BB1685" s="137"/>
      <c r="BC1685" s="137"/>
      <c r="BD1685" s="12"/>
    </row>
    <row r="1686" spans="1:56"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37"/>
      <c r="AZ1686" s="137"/>
      <c r="BA1686" s="137"/>
      <c r="BB1686" s="137"/>
      <c r="BC1686" s="137"/>
      <c r="BD1686" s="12"/>
    </row>
    <row r="1687" spans="1:56"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37"/>
      <c r="AZ1687" s="137"/>
      <c r="BA1687" s="137"/>
      <c r="BB1687" s="137"/>
      <c r="BC1687" s="137"/>
      <c r="BD1687" s="12"/>
    </row>
    <row r="1688" spans="1:56"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37"/>
      <c r="AZ1688" s="137"/>
      <c r="BA1688" s="137"/>
      <c r="BB1688" s="137"/>
      <c r="BC1688" s="137"/>
      <c r="BD1688" s="12"/>
    </row>
    <row r="1689" spans="1:56"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37"/>
      <c r="AZ1689" s="137"/>
      <c r="BA1689" s="137"/>
      <c r="BB1689" s="137"/>
      <c r="BC1689" s="137"/>
      <c r="BD1689" s="12"/>
    </row>
    <row r="1690" spans="1:56"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37"/>
      <c r="AZ1690" s="137"/>
      <c r="BA1690" s="137"/>
      <c r="BB1690" s="137"/>
      <c r="BC1690" s="137"/>
      <c r="BD1690" s="12"/>
    </row>
    <row r="1691" spans="1:56"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37"/>
      <c r="AZ1691" s="137"/>
      <c r="BA1691" s="137"/>
      <c r="BB1691" s="137"/>
      <c r="BC1691" s="137"/>
      <c r="BD1691" s="12"/>
    </row>
    <row r="1692" spans="1:56"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37"/>
      <c r="AZ1692" s="137"/>
      <c r="BA1692" s="137"/>
      <c r="BB1692" s="137"/>
      <c r="BC1692" s="137"/>
      <c r="BD1692" s="12"/>
    </row>
    <row r="1693" spans="1:56"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37"/>
      <c r="AZ1693" s="137"/>
      <c r="BA1693" s="137"/>
      <c r="BB1693" s="137"/>
      <c r="BC1693" s="137"/>
      <c r="BD1693" s="12"/>
    </row>
    <row r="1694" spans="1:56"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37"/>
      <c r="AZ1694" s="137"/>
      <c r="BA1694" s="137"/>
      <c r="BB1694" s="137"/>
      <c r="BC1694" s="137"/>
      <c r="BD1694" s="12"/>
    </row>
    <row r="1695" spans="1:56"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37"/>
      <c r="AZ1695" s="137"/>
      <c r="BA1695" s="137"/>
      <c r="BB1695" s="137"/>
      <c r="BC1695" s="137"/>
      <c r="BD1695" s="12"/>
    </row>
    <row r="1696" spans="1:56"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37"/>
      <c r="AZ1696" s="137"/>
      <c r="BA1696" s="137"/>
      <c r="BB1696" s="137"/>
      <c r="BC1696" s="137"/>
      <c r="BD1696" s="12"/>
    </row>
    <row r="1697" spans="1:56"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37"/>
      <c r="AZ1697" s="137"/>
      <c r="BA1697" s="137"/>
      <c r="BB1697" s="137"/>
      <c r="BC1697" s="137"/>
      <c r="BD1697" s="12"/>
    </row>
    <row r="1698" spans="1:56"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37"/>
      <c r="AZ1698" s="137"/>
      <c r="BA1698" s="137"/>
      <c r="BB1698" s="137"/>
      <c r="BC1698" s="137"/>
      <c r="BD1698" s="12"/>
    </row>
    <row r="1699" spans="1:56"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37"/>
      <c r="AZ1699" s="137"/>
      <c r="BA1699" s="137"/>
      <c r="BB1699" s="137"/>
      <c r="BC1699" s="137"/>
      <c r="BD1699" s="12"/>
    </row>
    <row r="1700" spans="1:56"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37"/>
      <c r="AZ1700" s="137"/>
      <c r="BA1700" s="137"/>
      <c r="BB1700" s="137"/>
      <c r="BC1700" s="137"/>
      <c r="BD1700" s="12"/>
    </row>
    <row r="1701" spans="1:56"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37"/>
      <c r="AZ1701" s="137"/>
      <c r="BA1701" s="137"/>
      <c r="BB1701" s="137"/>
      <c r="BC1701" s="137"/>
      <c r="BD1701" s="12"/>
    </row>
    <row r="1702" spans="1:56"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37"/>
      <c r="AZ1702" s="137"/>
      <c r="BA1702" s="137"/>
      <c r="BB1702" s="137"/>
      <c r="BC1702" s="137"/>
      <c r="BD1702" s="12"/>
    </row>
    <row r="1703" spans="1:56"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37"/>
      <c r="AZ1703" s="137"/>
      <c r="BA1703" s="137"/>
      <c r="BB1703" s="137"/>
      <c r="BC1703" s="137"/>
      <c r="BD1703" s="12"/>
    </row>
    <row r="1704" spans="1:56"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37"/>
      <c r="AZ1704" s="137"/>
      <c r="BA1704" s="137"/>
      <c r="BB1704" s="137"/>
      <c r="BC1704" s="137"/>
      <c r="BD1704" s="12"/>
    </row>
    <row r="1705" spans="1:56"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37"/>
      <c r="AZ1705" s="137"/>
      <c r="BA1705" s="137"/>
      <c r="BB1705" s="137"/>
      <c r="BC1705" s="137"/>
      <c r="BD1705" s="12"/>
    </row>
    <row r="1706" spans="1:56"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37"/>
      <c r="AZ1706" s="137"/>
      <c r="BA1706" s="137"/>
      <c r="BB1706" s="137"/>
      <c r="BC1706" s="137"/>
      <c r="BD1706" s="12"/>
    </row>
    <row r="1707" spans="1:56"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37"/>
      <c r="AZ1707" s="137"/>
      <c r="BA1707" s="137"/>
      <c r="BB1707" s="137"/>
      <c r="BC1707" s="137"/>
      <c r="BD1707" s="12"/>
    </row>
    <row r="1708" spans="1:56"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37"/>
      <c r="AZ1708" s="137"/>
      <c r="BA1708" s="137"/>
      <c r="BB1708" s="137"/>
      <c r="BC1708" s="137"/>
      <c r="BD1708" s="12"/>
    </row>
    <row r="1709" spans="1:56"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37"/>
      <c r="AZ1709" s="137"/>
      <c r="BA1709" s="137"/>
      <c r="BB1709" s="137"/>
      <c r="BC1709" s="137"/>
      <c r="BD1709" s="12"/>
    </row>
    <row r="1710" spans="1:56"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37"/>
      <c r="AZ1710" s="137"/>
      <c r="BA1710" s="137"/>
      <c r="BB1710" s="137"/>
      <c r="BC1710" s="137"/>
      <c r="BD1710" s="12"/>
    </row>
    <row r="1711" spans="1:56"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37"/>
      <c r="AZ1711" s="137"/>
      <c r="BA1711" s="137"/>
      <c r="BB1711" s="137"/>
      <c r="BC1711" s="137"/>
      <c r="BD1711" s="12"/>
    </row>
    <row r="1712" spans="1:56"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37"/>
      <c r="AZ1712" s="137"/>
      <c r="BA1712" s="137"/>
      <c r="BB1712" s="137"/>
      <c r="BC1712" s="137"/>
      <c r="BD1712" s="12"/>
    </row>
    <row r="1713" spans="1:56"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37"/>
      <c r="AZ1713" s="137"/>
      <c r="BA1713" s="137"/>
      <c r="BB1713" s="137"/>
      <c r="BC1713" s="137"/>
      <c r="BD1713" s="12"/>
    </row>
    <row r="1714" spans="1:56"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37"/>
      <c r="AZ1714" s="137"/>
      <c r="BA1714" s="137"/>
      <c r="BB1714" s="137"/>
      <c r="BC1714" s="137"/>
      <c r="BD1714" s="12"/>
    </row>
    <row r="1715" spans="1:56"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37"/>
      <c r="AZ1715" s="137"/>
      <c r="BA1715" s="137"/>
      <c r="BB1715" s="137"/>
      <c r="BC1715" s="137"/>
      <c r="BD1715" s="12"/>
    </row>
    <row r="1716" spans="1:56"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37"/>
      <c r="AZ1716" s="137"/>
      <c r="BA1716" s="137"/>
      <c r="BB1716" s="137"/>
      <c r="BC1716" s="137"/>
      <c r="BD1716" s="12"/>
    </row>
    <row r="1717" spans="1:56"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37"/>
      <c r="AZ1717" s="137"/>
      <c r="BA1717" s="137"/>
      <c r="BB1717" s="137"/>
      <c r="BC1717" s="137"/>
      <c r="BD1717" s="12"/>
    </row>
    <row r="1718" spans="1:56"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37"/>
      <c r="AZ1718" s="137"/>
      <c r="BA1718" s="137"/>
      <c r="BB1718" s="137"/>
      <c r="BC1718" s="137"/>
      <c r="BD1718" s="12"/>
    </row>
    <row r="1719" spans="1:56"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37"/>
      <c r="AZ1719" s="137"/>
      <c r="BA1719" s="137"/>
      <c r="BB1719" s="137"/>
      <c r="BC1719" s="137"/>
      <c r="BD1719" s="12"/>
    </row>
    <row r="1720" spans="1:56"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37"/>
      <c r="AZ1720" s="137"/>
      <c r="BA1720" s="137"/>
      <c r="BB1720" s="137"/>
      <c r="BC1720" s="137"/>
      <c r="BD1720" s="12"/>
    </row>
    <row r="1721" spans="1:56"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37"/>
      <c r="AZ1721" s="137"/>
      <c r="BA1721" s="137"/>
      <c r="BB1721" s="137"/>
      <c r="BC1721" s="137"/>
      <c r="BD1721" s="12"/>
    </row>
    <row r="1722" spans="1:56"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37"/>
      <c r="AZ1722" s="137"/>
      <c r="BA1722" s="137"/>
      <c r="BB1722" s="137"/>
      <c r="BC1722" s="137"/>
      <c r="BD1722" s="12"/>
    </row>
    <row r="1723" spans="1:56"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37"/>
      <c r="AZ1723" s="137"/>
      <c r="BA1723" s="137"/>
      <c r="BB1723" s="137"/>
      <c r="BC1723" s="137"/>
      <c r="BD1723" s="12"/>
    </row>
    <row r="1724" spans="1:56"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37"/>
      <c r="AZ1724" s="137"/>
      <c r="BA1724" s="137"/>
      <c r="BB1724" s="137"/>
      <c r="BC1724" s="137"/>
      <c r="BD1724" s="12"/>
    </row>
    <row r="1725" spans="1:56"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37"/>
      <c r="AZ1725" s="137"/>
      <c r="BA1725" s="137"/>
      <c r="BB1725" s="137"/>
      <c r="BC1725" s="137"/>
      <c r="BD1725" s="12"/>
    </row>
    <row r="1726" spans="1:56"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37"/>
      <c r="AZ1726" s="137"/>
      <c r="BA1726" s="137"/>
      <c r="BB1726" s="137"/>
      <c r="BC1726" s="137"/>
      <c r="BD1726" s="12"/>
    </row>
    <row r="1727" spans="1:56"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37"/>
      <c r="AZ1727" s="137"/>
      <c r="BA1727" s="137"/>
      <c r="BB1727" s="137"/>
      <c r="BC1727" s="137"/>
      <c r="BD1727" s="12"/>
    </row>
    <row r="1728" spans="1:56"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37"/>
      <c r="AZ1728" s="137"/>
      <c r="BA1728" s="137"/>
      <c r="BB1728" s="137"/>
      <c r="BC1728" s="137"/>
      <c r="BD1728" s="12"/>
    </row>
    <row r="1729" spans="1:56"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37"/>
      <c r="AZ1729" s="137"/>
      <c r="BA1729" s="137"/>
      <c r="BB1729" s="137"/>
      <c r="BC1729" s="137"/>
      <c r="BD1729" s="12"/>
    </row>
    <row r="1730" spans="1:56"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37"/>
      <c r="AZ1730" s="137"/>
      <c r="BA1730" s="137"/>
      <c r="BB1730" s="137"/>
      <c r="BC1730" s="137"/>
      <c r="BD1730" s="12"/>
    </row>
    <row r="1731" spans="1:56"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37"/>
      <c r="AZ1731" s="137"/>
      <c r="BA1731" s="137"/>
      <c r="BB1731" s="137"/>
      <c r="BC1731" s="137"/>
      <c r="BD1731" s="12"/>
    </row>
    <row r="1732" spans="1:56"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37"/>
      <c r="AZ1732" s="137"/>
      <c r="BA1732" s="137"/>
      <c r="BB1732" s="137"/>
      <c r="BC1732" s="137"/>
      <c r="BD1732" s="12"/>
    </row>
    <row r="1733" spans="1:56"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37"/>
      <c r="AZ1733" s="137"/>
      <c r="BA1733" s="137"/>
      <c r="BB1733" s="137"/>
      <c r="BC1733" s="137"/>
      <c r="BD1733" s="12"/>
    </row>
    <row r="1734" spans="1:56"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37"/>
      <c r="AZ1734" s="137"/>
      <c r="BA1734" s="137"/>
      <c r="BB1734" s="137"/>
      <c r="BC1734" s="137"/>
      <c r="BD1734" s="12"/>
    </row>
    <row r="1735" spans="1:56"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37"/>
      <c r="AZ1735" s="137"/>
      <c r="BA1735" s="137"/>
      <c r="BB1735" s="137"/>
      <c r="BC1735" s="137"/>
      <c r="BD1735" s="12"/>
    </row>
    <row r="1736" spans="1:56"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37"/>
      <c r="AZ1736" s="137"/>
      <c r="BA1736" s="137"/>
      <c r="BB1736" s="137"/>
      <c r="BC1736" s="137"/>
      <c r="BD1736" s="12"/>
    </row>
    <row r="1737" spans="1:56"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37"/>
      <c r="AZ1737" s="137"/>
      <c r="BA1737" s="137"/>
      <c r="BB1737" s="137"/>
      <c r="BC1737" s="137"/>
      <c r="BD1737" s="12"/>
    </row>
    <row r="1738" spans="1:56"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37"/>
      <c r="AZ1738" s="137"/>
      <c r="BA1738" s="137"/>
      <c r="BB1738" s="137"/>
      <c r="BC1738" s="137"/>
      <c r="BD1738" s="12"/>
    </row>
    <row r="1739" spans="1:56"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37"/>
      <c r="AZ1739" s="137"/>
      <c r="BA1739" s="137"/>
      <c r="BB1739" s="137"/>
      <c r="BC1739" s="137"/>
      <c r="BD1739" s="12"/>
    </row>
    <row r="1740" spans="1:56"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37"/>
      <c r="AZ1740" s="137"/>
      <c r="BA1740" s="137"/>
      <c r="BB1740" s="137"/>
      <c r="BC1740" s="137"/>
      <c r="BD1740" s="12"/>
    </row>
    <row r="1741" spans="1:56"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37"/>
      <c r="AZ1741" s="137"/>
      <c r="BA1741" s="137"/>
      <c r="BB1741" s="137"/>
      <c r="BC1741" s="137"/>
      <c r="BD1741" s="12"/>
    </row>
    <row r="1742" spans="1:56"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37"/>
      <c r="AZ1742" s="137"/>
      <c r="BA1742" s="137"/>
      <c r="BB1742" s="137"/>
      <c r="BC1742" s="137"/>
      <c r="BD1742" s="12"/>
    </row>
    <row r="1743" spans="1:56"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37"/>
      <c r="AZ1743" s="137"/>
      <c r="BA1743" s="137"/>
      <c r="BB1743" s="137"/>
      <c r="BC1743" s="137"/>
      <c r="BD1743" s="12"/>
    </row>
    <row r="1744" spans="1:56"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37"/>
      <c r="AZ1744" s="137"/>
      <c r="BA1744" s="137"/>
      <c r="BB1744" s="137"/>
      <c r="BC1744" s="137"/>
      <c r="BD1744" s="12"/>
    </row>
    <row r="1745" spans="1:56"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37"/>
      <c r="AZ1745" s="137"/>
      <c r="BA1745" s="137"/>
      <c r="BB1745" s="137"/>
      <c r="BC1745" s="137"/>
      <c r="BD1745" s="12"/>
    </row>
    <row r="1746" spans="1:56"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37"/>
      <c r="AZ1746" s="137"/>
      <c r="BA1746" s="137"/>
      <c r="BB1746" s="137"/>
      <c r="BC1746" s="137"/>
      <c r="BD1746" s="12"/>
    </row>
    <row r="1747" spans="1:56"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37"/>
      <c r="AZ1747" s="137"/>
      <c r="BA1747" s="137"/>
      <c r="BB1747" s="137"/>
      <c r="BC1747" s="137"/>
      <c r="BD1747" s="12"/>
    </row>
    <row r="1748" spans="1:56"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37"/>
      <c r="AZ1748" s="137"/>
      <c r="BA1748" s="137"/>
      <c r="BB1748" s="137"/>
      <c r="BC1748" s="137"/>
      <c r="BD1748" s="12"/>
    </row>
    <row r="1749" spans="1:56"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37"/>
      <c r="AZ1749" s="137"/>
      <c r="BA1749" s="137"/>
      <c r="BB1749" s="137"/>
      <c r="BC1749" s="137"/>
      <c r="BD1749" s="12"/>
    </row>
    <row r="1750" spans="1:56"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37"/>
      <c r="AZ1750" s="137"/>
      <c r="BA1750" s="137"/>
      <c r="BB1750" s="137"/>
      <c r="BC1750" s="137"/>
      <c r="BD1750" s="12"/>
    </row>
    <row r="1751" spans="1:56"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37"/>
      <c r="AZ1751" s="137"/>
      <c r="BA1751" s="137"/>
      <c r="BB1751" s="137"/>
      <c r="BC1751" s="137"/>
      <c r="BD1751" s="12"/>
    </row>
    <row r="1752" spans="1:56"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37"/>
      <c r="AZ1752" s="137"/>
      <c r="BA1752" s="137"/>
      <c r="BB1752" s="137"/>
      <c r="BC1752" s="137"/>
      <c r="BD1752" s="12"/>
    </row>
    <row r="1753" spans="1:56"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37"/>
      <c r="AZ1753" s="137"/>
      <c r="BA1753" s="137"/>
      <c r="BB1753" s="137"/>
      <c r="BC1753" s="137"/>
      <c r="BD1753" s="12"/>
    </row>
    <row r="1754" spans="1:56"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37"/>
      <c r="AZ1754" s="137"/>
      <c r="BA1754" s="137"/>
      <c r="BB1754" s="137"/>
      <c r="BC1754" s="137"/>
      <c r="BD1754" s="12"/>
    </row>
    <row r="1755" spans="1:56"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37"/>
      <c r="AZ1755" s="137"/>
      <c r="BA1755" s="137"/>
      <c r="BB1755" s="137"/>
      <c r="BC1755" s="137"/>
      <c r="BD1755" s="12"/>
    </row>
    <row r="1756" spans="1:56"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37"/>
      <c r="AZ1756" s="137"/>
      <c r="BA1756" s="137"/>
      <c r="BB1756" s="137"/>
      <c r="BC1756" s="137"/>
      <c r="BD1756" s="12"/>
    </row>
    <row r="1757" spans="1:56"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37"/>
      <c r="AZ1757" s="137"/>
      <c r="BA1757" s="137"/>
      <c r="BB1757" s="137"/>
      <c r="BC1757" s="137"/>
      <c r="BD1757" s="12"/>
    </row>
    <row r="1758" spans="1:56"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37"/>
      <c r="AZ1758" s="137"/>
      <c r="BA1758" s="137"/>
      <c r="BB1758" s="137"/>
      <c r="BC1758" s="137"/>
      <c r="BD1758" s="12"/>
    </row>
    <row r="1759" spans="1:56"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37"/>
      <c r="AZ1759" s="137"/>
      <c r="BA1759" s="137"/>
      <c r="BB1759" s="137"/>
      <c r="BC1759" s="137"/>
      <c r="BD1759" s="12"/>
    </row>
    <row r="1760" spans="1:56"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37"/>
      <c r="AZ1760" s="137"/>
      <c r="BA1760" s="137"/>
      <c r="BB1760" s="137"/>
      <c r="BC1760" s="137"/>
      <c r="BD1760" s="12"/>
    </row>
    <row r="1761" spans="1:56"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37"/>
      <c r="AZ1761" s="137"/>
      <c r="BA1761" s="137"/>
      <c r="BB1761" s="137"/>
      <c r="BC1761" s="137"/>
      <c r="BD1761" s="12"/>
    </row>
    <row r="1762" spans="1:56"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37"/>
      <c r="AZ1762" s="137"/>
      <c r="BA1762" s="137"/>
      <c r="BB1762" s="137"/>
      <c r="BC1762" s="137"/>
      <c r="BD1762" s="12"/>
    </row>
    <row r="1763" spans="1:56"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37"/>
      <c r="AZ1763" s="137"/>
      <c r="BA1763" s="137"/>
      <c r="BB1763" s="137"/>
      <c r="BC1763" s="137"/>
      <c r="BD1763" s="12"/>
    </row>
    <row r="1764" spans="1:56"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37"/>
      <c r="AZ1764" s="137"/>
      <c r="BA1764" s="137"/>
      <c r="BB1764" s="137"/>
      <c r="BC1764" s="137"/>
      <c r="BD1764" s="12"/>
    </row>
    <row r="1765" spans="1:56"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37"/>
      <c r="AZ1765" s="137"/>
      <c r="BA1765" s="137"/>
      <c r="BB1765" s="137"/>
      <c r="BC1765" s="137"/>
      <c r="BD1765" s="12"/>
    </row>
    <row r="1766" spans="1:56"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37"/>
      <c r="AZ1766" s="137"/>
      <c r="BA1766" s="137"/>
      <c r="BB1766" s="137"/>
      <c r="BC1766" s="137"/>
      <c r="BD1766" s="12"/>
    </row>
    <row r="1767" spans="1:56"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37"/>
      <c r="AZ1767" s="137"/>
      <c r="BA1767" s="137"/>
      <c r="BB1767" s="137"/>
      <c r="BC1767" s="137"/>
      <c r="BD1767" s="12"/>
    </row>
    <row r="1768" spans="1:56"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37"/>
      <c r="AZ1768" s="137"/>
      <c r="BA1768" s="137"/>
      <c r="BB1768" s="137"/>
      <c r="BC1768" s="137"/>
      <c r="BD1768" s="12"/>
    </row>
    <row r="1769" spans="1:56"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37"/>
      <c r="AZ1769" s="137"/>
      <c r="BA1769" s="137"/>
      <c r="BB1769" s="137"/>
      <c r="BC1769" s="137"/>
      <c r="BD1769" s="12"/>
    </row>
    <row r="1770" spans="1:56"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37"/>
      <c r="AZ1770" s="137"/>
      <c r="BA1770" s="137"/>
      <c r="BB1770" s="137"/>
      <c r="BC1770" s="137"/>
      <c r="BD1770" s="12"/>
    </row>
    <row r="1771" spans="1:56"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37"/>
      <c r="AZ1771" s="137"/>
      <c r="BA1771" s="137"/>
      <c r="BB1771" s="137"/>
      <c r="BC1771" s="137"/>
      <c r="BD1771" s="12"/>
    </row>
    <row r="1772" spans="1:56"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37"/>
      <c r="AZ1772" s="137"/>
      <c r="BA1772" s="137"/>
      <c r="BB1772" s="137"/>
      <c r="BC1772" s="137"/>
      <c r="BD1772" s="12"/>
    </row>
    <row r="1773" spans="1:56"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37"/>
      <c r="AZ1773" s="137"/>
      <c r="BA1773" s="137"/>
      <c r="BB1773" s="137"/>
      <c r="BC1773" s="137"/>
      <c r="BD1773" s="12"/>
    </row>
    <row r="1774" spans="1:56"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37"/>
      <c r="AZ1774" s="137"/>
      <c r="BA1774" s="137"/>
      <c r="BB1774" s="137"/>
      <c r="BC1774" s="137"/>
      <c r="BD1774" s="12"/>
    </row>
    <row r="1775" spans="1:56"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37"/>
      <c r="AZ1775" s="137"/>
      <c r="BA1775" s="137"/>
      <c r="BB1775" s="137"/>
      <c r="BC1775" s="137"/>
      <c r="BD1775" s="12"/>
    </row>
    <row r="1776" spans="1:56"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37"/>
      <c r="AZ1776" s="137"/>
      <c r="BA1776" s="137"/>
      <c r="BB1776" s="137"/>
      <c r="BC1776" s="137"/>
      <c r="BD1776" s="12"/>
    </row>
    <row r="1777" spans="1:56"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37"/>
      <c r="AZ1777" s="137"/>
      <c r="BA1777" s="137"/>
      <c r="BB1777" s="137"/>
      <c r="BC1777" s="137"/>
      <c r="BD1777" s="12"/>
    </row>
    <row r="1778" spans="1:56"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37"/>
      <c r="AZ1778" s="137"/>
      <c r="BA1778" s="137"/>
      <c r="BB1778" s="137"/>
      <c r="BC1778" s="137"/>
      <c r="BD1778" s="12"/>
    </row>
    <row r="1779" spans="1:56"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37"/>
      <c r="AZ1779" s="137"/>
      <c r="BA1779" s="137"/>
      <c r="BB1779" s="137"/>
      <c r="BC1779" s="137"/>
      <c r="BD1779" s="12"/>
    </row>
    <row r="1780" spans="1:56"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37"/>
      <c r="AZ1780" s="137"/>
      <c r="BA1780" s="137"/>
      <c r="BB1780" s="137"/>
      <c r="BC1780" s="137"/>
      <c r="BD1780" s="12"/>
    </row>
    <row r="1781" spans="1:56"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37"/>
      <c r="AZ1781" s="137"/>
      <c r="BA1781" s="137"/>
      <c r="BB1781" s="137"/>
      <c r="BC1781" s="137"/>
      <c r="BD1781" s="12"/>
    </row>
    <row r="1782" spans="1:56"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37"/>
      <c r="AZ1782" s="137"/>
      <c r="BA1782" s="137"/>
      <c r="BB1782" s="137"/>
      <c r="BC1782" s="137"/>
      <c r="BD1782" s="12"/>
    </row>
    <row r="1783" spans="1:56"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37"/>
      <c r="AZ1783" s="137"/>
      <c r="BA1783" s="137"/>
      <c r="BB1783" s="137"/>
      <c r="BC1783" s="137"/>
      <c r="BD1783" s="12"/>
    </row>
    <row r="1784" spans="1:56"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37"/>
      <c r="AZ1784" s="137"/>
      <c r="BA1784" s="137"/>
      <c r="BB1784" s="137"/>
      <c r="BC1784" s="137"/>
      <c r="BD1784" s="12"/>
    </row>
    <row r="1785" spans="1:56"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37"/>
      <c r="AZ1785" s="137"/>
      <c r="BA1785" s="137"/>
      <c r="BB1785" s="137"/>
      <c r="BC1785" s="137"/>
      <c r="BD1785" s="12"/>
    </row>
    <row r="1786" spans="1:56"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37"/>
      <c r="AZ1786" s="137"/>
      <c r="BA1786" s="137"/>
      <c r="BB1786" s="137"/>
      <c r="BC1786" s="137"/>
      <c r="BD1786" s="12"/>
    </row>
    <row r="1787" spans="1:56"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37"/>
      <c r="AZ1787" s="137"/>
      <c r="BA1787" s="137"/>
      <c r="BB1787" s="137"/>
      <c r="BC1787" s="137"/>
      <c r="BD1787" s="12"/>
    </row>
    <row r="1788" spans="1:56"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37"/>
      <c r="AZ1788" s="137"/>
      <c r="BA1788" s="137"/>
      <c r="BB1788" s="137"/>
      <c r="BC1788" s="137"/>
      <c r="BD1788" s="12"/>
    </row>
    <row r="1789" spans="1:56"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37"/>
      <c r="AZ1789" s="137"/>
      <c r="BA1789" s="137"/>
      <c r="BB1789" s="137"/>
      <c r="BC1789" s="137"/>
      <c r="BD1789" s="12"/>
    </row>
    <row r="1790" spans="1:56"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37"/>
      <c r="AZ1790" s="137"/>
      <c r="BA1790" s="137"/>
      <c r="BB1790" s="137"/>
      <c r="BC1790" s="137"/>
      <c r="BD1790" s="12"/>
    </row>
    <row r="1791" spans="1:56"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37"/>
      <c r="AZ1791" s="137"/>
      <c r="BA1791" s="137"/>
      <c r="BB1791" s="137"/>
      <c r="BC1791" s="137"/>
      <c r="BD1791" s="12"/>
    </row>
    <row r="1792" spans="1:56"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37"/>
      <c r="AZ1792" s="137"/>
      <c r="BA1792" s="137"/>
      <c r="BB1792" s="137"/>
      <c r="BC1792" s="137"/>
      <c r="BD1792" s="12"/>
    </row>
    <row r="1793" spans="1:56"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37"/>
      <c r="AZ1793" s="137"/>
      <c r="BA1793" s="137"/>
      <c r="BB1793" s="137"/>
      <c r="BC1793" s="137"/>
      <c r="BD1793" s="12"/>
    </row>
    <row r="1794" spans="1:56"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37"/>
      <c r="AZ1794" s="137"/>
      <c r="BA1794" s="137"/>
      <c r="BB1794" s="137"/>
      <c r="BC1794" s="137"/>
      <c r="BD1794" s="12"/>
    </row>
    <row r="1795" spans="1:56"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37"/>
      <c r="AZ1795" s="137"/>
      <c r="BA1795" s="137"/>
      <c r="BB1795" s="137"/>
      <c r="BC1795" s="137"/>
      <c r="BD1795" s="12"/>
    </row>
    <row r="1796" spans="1:56"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37"/>
      <c r="AZ1796" s="137"/>
      <c r="BA1796" s="137"/>
      <c r="BB1796" s="137"/>
      <c r="BC1796" s="137"/>
      <c r="BD1796" s="12"/>
    </row>
    <row r="1797" spans="1:56"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37"/>
      <c r="AZ1797" s="137"/>
      <c r="BA1797" s="137"/>
      <c r="BB1797" s="137"/>
      <c r="BC1797" s="137"/>
      <c r="BD1797" s="12"/>
    </row>
    <row r="1798" spans="1:56"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37"/>
      <c r="AZ1798" s="137"/>
      <c r="BA1798" s="137"/>
      <c r="BB1798" s="137"/>
      <c r="BC1798" s="137"/>
      <c r="BD1798" s="12"/>
    </row>
    <row r="1799" spans="1:56"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37"/>
      <c r="AZ1799" s="137"/>
      <c r="BA1799" s="137"/>
      <c r="BB1799" s="137"/>
      <c r="BC1799" s="137"/>
      <c r="BD1799" s="12"/>
    </row>
    <row r="1800" spans="1:56"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37"/>
      <c r="AZ1800" s="137"/>
      <c r="BA1800" s="137"/>
      <c r="BB1800" s="137"/>
      <c r="BC1800" s="137"/>
      <c r="BD1800" s="12"/>
    </row>
    <row r="1801" spans="1:56"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37"/>
      <c r="AZ1801" s="137"/>
      <c r="BA1801" s="137"/>
      <c r="BB1801" s="137"/>
      <c r="BC1801" s="137"/>
      <c r="BD1801" s="12"/>
    </row>
    <row r="1802" spans="1:56"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37"/>
      <c r="AZ1802" s="137"/>
      <c r="BA1802" s="137"/>
      <c r="BB1802" s="137"/>
      <c r="BC1802" s="137"/>
      <c r="BD1802" s="12"/>
    </row>
    <row r="1803" spans="1:56"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37"/>
      <c r="AZ1803" s="137"/>
      <c r="BA1803" s="137"/>
      <c r="BB1803" s="137"/>
      <c r="BC1803" s="137"/>
      <c r="BD1803" s="12"/>
    </row>
    <row r="1804" spans="1:56"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37"/>
      <c r="AZ1804" s="137"/>
      <c r="BA1804" s="137"/>
      <c r="BB1804" s="137"/>
      <c r="BC1804" s="137"/>
      <c r="BD1804" s="12"/>
    </row>
    <row r="1805" spans="1:56"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37"/>
      <c r="AZ1805" s="137"/>
      <c r="BA1805" s="137"/>
      <c r="BB1805" s="137"/>
      <c r="BC1805" s="137"/>
      <c r="BD1805" s="12"/>
    </row>
    <row r="1806" spans="1:56"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37"/>
      <c r="AZ1806" s="137"/>
      <c r="BA1806" s="137"/>
      <c r="BB1806" s="137"/>
      <c r="BC1806" s="137"/>
      <c r="BD1806" s="12"/>
    </row>
    <row r="1807" spans="1:56"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37"/>
      <c r="AZ1807" s="137"/>
      <c r="BA1807" s="137"/>
      <c r="BB1807" s="137"/>
      <c r="BC1807" s="137"/>
      <c r="BD1807" s="12"/>
    </row>
    <row r="1808" spans="1:56"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37"/>
      <c r="AZ1808" s="137"/>
      <c r="BA1808" s="137"/>
      <c r="BB1808" s="137"/>
      <c r="BC1808" s="137"/>
      <c r="BD1808" s="12"/>
    </row>
    <row r="1809" spans="1:56"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37"/>
      <c r="AZ1809" s="137"/>
      <c r="BA1809" s="137"/>
      <c r="BB1809" s="137"/>
      <c r="BC1809" s="137"/>
      <c r="BD1809" s="12"/>
    </row>
    <row r="1810" spans="1:56"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37"/>
      <c r="AZ1810" s="137"/>
      <c r="BA1810" s="137"/>
      <c r="BB1810" s="137"/>
      <c r="BC1810" s="137"/>
      <c r="BD1810" s="12"/>
    </row>
    <row r="1811" spans="1:56"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37"/>
      <c r="BA1811" s="137"/>
      <c r="BB1811" s="137"/>
      <c r="BC1811" s="137"/>
      <c r="BD1811" s="12"/>
    </row>
    <row r="1812" spans="1:56"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37"/>
      <c r="AZ1812" s="137"/>
      <c r="BA1812" s="137"/>
      <c r="BB1812" s="137"/>
      <c r="BC1812" s="137"/>
      <c r="BD1812" s="12"/>
    </row>
    <row r="1813" spans="1:56"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37"/>
      <c r="AZ1813" s="137"/>
      <c r="BA1813" s="137"/>
      <c r="BB1813" s="137"/>
      <c r="BC1813" s="137"/>
      <c r="BD1813" s="12"/>
    </row>
    <row r="1814" spans="1:56"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37"/>
      <c r="AZ1814" s="137"/>
      <c r="BA1814" s="137"/>
      <c r="BB1814" s="137"/>
      <c r="BC1814" s="137"/>
      <c r="BD1814" s="12"/>
    </row>
    <row r="1815" spans="1:56"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37"/>
      <c r="AZ1815" s="137"/>
      <c r="BA1815" s="137"/>
      <c r="BB1815" s="137"/>
      <c r="BC1815" s="137"/>
      <c r="BD1815" s="12"/>
    </row>
    <row r="1816" spans="1:56"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37"/>
      <c r="AZ1816" s="137"/>
      <c r="BA1816" s="137"/>
      <c r="BB1816" s="137"/>
      <c r="BC1816" s="137"/>
      <c r="BD1816" s="12"/>
    </row>
    <row r="1817" spans="1:56"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37"/>
      <c r="AZ1817" s="137"/>
      <c r="BA1817" s="137"/>
      <c r="BB1817" s="137"/>
      <c r="BC1817" s="137"/>
      <c r="BD1817" s="12"/>
    </row>
    <row r="1818" spans="1:56"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37"/>
      <c r="AZ1818" s="137"/>
      <c r="BA1818" s="137"/>
      <c r="BB1818" s="137"/>
      <c r="BC1818" s="137"/>
      <c r="BD1818" s="12"/>
    </row>
    <row r="1819" spans="1:56"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37"/>
      <c r="AZ1819" s="137"/>
      <c r="BA1819" s="137"/>
      <c r="BB1819" s="137"/>
      <c r="BC1819" s="137"/>
      <c r="BD1819" s="12"/>
    </row>
    <row r="1820" spans="1:56"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37"/>
      <c r="AZ1820" s="137"/>
      <c r="BA1820" s="137"/>
      <c r="BB1820" s="137"/>
      <c r="BC1820" s="137"/>
      <c r="BD1820" s="12"/>
    </row>
    <row r="1821" spans="1:56"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37"/>
      <c r="AZ1821" s="137"/>
      <c r="BA1821" s="137"/>
      <c r="BB1821" s="137"/>
      <c r="BC1821" s="137"/>
      <c r="BD1821" s="12"/>
    </row>
    <row r="1822" spans="1:56"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37"/>
      <c r="AZ1822" s="137"/>
      <c r="BA1822" s="137"/>
      <c r="BB1822" s="137"/>
      <c r="BC1822" s="137"/>
      <c r="BD1822" s="12"/>
    </row>
    <row r="1823" spans="1:56"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37"/>
      <c r="AZ1823" s="137"/>
      <c r="BA1823" s="137"/>
      <c r="BB1823" s="137"/>
      <c r="BC1823" s="137"/>
      <c r="BD1823" s="12"/>
    </row>
    <row r="1824" spans="1:56"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37"/>
      <c r="AZ1824" s="137"/>
      <c r="BA1824" s="137"/>
      <c r="BB1824" s="137"/>
      <c r="BC1824" s="137"/>
      <c r="BD1824" s="12"/>
    </row>
    <row r="1825" spans="1:56"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37"/>
      <c r="AZ1825" s="137"/>
      <c r="BA1825" s="137"/>
      <c r="BB1825" s="137"/>
      <c r="BC1825" s="137"/>
      <c r="BD1825" s="12"/>
    </row>
    <row r="1826" spans="1:56"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37"/>
      <c r="AZ1826" s="137"/>
      <c r="BA1826" s="137"/>
      <c r="BB1826" s="137"/>
      <c r="BC1826" s="137"/>
      <c r="BD1826" s="12"/>
    </row>
    <row r="1827" spans="1:56"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37"/>
      <c r="AZ1827" s="137"/>
      <c r="BA1827" s="137"/>
      <c r="BB1827" s="137"/>
      <c r="BC1827" s="137"/>
      <c r="BD1827" s="12"/>
    </row>
    <row r="1828" spans="1:56"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37"/>
      <c r="AZ1828" s="137"/>
      <c r="BA1828" s="137"/>
      <c r="BB1828" s="137"/>
      <c r="BC1828" s="137"/>
      <c r="BD1828" s="12"/>
    </row>
    <row r="1829" spans="1:56"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37"/>
      <c r="AZ1829" s="137"/>
      <c r="BA1829" s="137"/>
      <c r="BB1829" s="137"/>
      <c r="BC1829" s="137"/>
      <c r="BD1829" s="12"/>
    </row>
    <row r="1830" spans="1:56"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37"/>
      <c r="AZ1830" s="137"/>
      <c r="BA1830" s="137"/>
      <c r="BB1830" s="137"/>
      <c r="BC1830" s="137"/>
      <c r="BD1830" s="12"/>
    </row>
    <row r="1831" spans="1:56"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37"/>
      <c r="AZ1831" s="137"/>
      <c r="BA1831" s="137"/>
      <c r="BB1831" s="137"/>
      <c r="BC1831" s="137"/>
      <c r="BD1831" s="12"/>
    </row>
    <row r="1832" spans="1:56"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37"/>
      <c r="AZ1832" s="137"/>
      <c r="BA1832" s="137"/>
      <c r="BB1832" s="137"/>
      <c r="BC1832" s="137"/>
      <c r="BD1832" s="12"/>
    </row>
    <row r="1833" spans="1:56"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37"/>
      <c r="AZ1833" s="137"/>
      <c r="BA1833" s="137"/>
      <c r="BB1833" s="137"/>
      <c r="BC1833" s="137"/>
      <c r="BD1833" s="12"/>
    </row>
    <row r="1834" spans="1:56"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37"/>
      <c r="AZ1834" s="137"/>
      <c r="BA1834" s="137"/>
      <c r="BB1834" s="137"/>
      <c r="BC1834" s="137"/>
      <c r="BD1834" s="12"/>
    </row>
    <row r="1835" spans="1:56"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37"/>
      <c r="AZ1835" s="137"/>
      <c r="BA1835" s="137"/>
      <c r="BB1835" s="137"/>
      <c r="BC1835" s="137"/>
      <c r="BD1835" s="12"/>
    </row>
    <row r="1836" spans="1:56"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37"/>
      <c r="AZ1836" s="137"/>
      <c r="BA1836" s="137"/>
      <c r="BB1836" s="137"/>
      <c r="BC1836" s="137"/>
      <c r="BD1836" s="12"/>
    </row>
    <row r="1837" spans="1:56"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37"/>
      <c r="AZ1837" s="137"/>
      <c r="BA1837" s="137"/>
      <c r="BB1837" s="137"/>
      <c r="BC1837" s="137"/>
      <c r="BD1837" s="12"/>
    </row>
    <row r="1838" spans="1:56"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37"/>
      <c r="AZ1838" s="137"/>
      <c r="BA1838" s="137"/>
      <c r="BB1838" s="137"/>
      <c r="BC1838" s="137"/>
      <c r="BD1838" s="12"/>
    </row>
    <row r="1839" spans="1:56"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37"/>
      <c r="AZ1839" s="137"/>
      <c r="BA1839" s="137"/>
      <c r="BB1839" s="137"/>
      <c r="BC1839" s="137"/>
      <c r="BD1839" s="12"/>
    </row>
    <row r="1840" spans="1:56"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37"/>
      <c r="AZ1840" s="137"/>
      <c r="BA1840" s="137"/>
      <c r="BB1840" s="137"/>
      <c r="BC1840" s="137"/>
      <c r="BD1840" s="12"/>
    </row>
    <row r="1841" spans="1:56"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37"/>
      <c r="AZ1841" s="137"/>
      <c r="BA1841" s="137"/>
      <c r="BB1841" s="137"/>
      <c r="BC1841" s="137"/>
      <c r="BD1841" s="12"/>
    </row>
    <row r="1842" spans="1:56"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37"/>
      <c r="AZ1842" s="137"/>
      <c r="BA1842" s="137"/>
      <c r="BB1842" s="137"/>
      <c r="BC1842" s="137"/>
      <c r="BD1842" s="12"/>
    </row>
    <row r="1843" spans="1:56"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37"/>
      <c r="AZ1843" s="137"/>
      <c r="BA1843" s="137"/>
      <c r="BB1843" s="137"/>
      <c r="BC1843" s="137"/>
      <c r="BD1843" s="12"/>
    </row>
    <row r="1844" spans="1:56"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37"/>
      <c r="AZ1844" s="137"/>
      <c r="BA1844" s="137"/>
      <c r="BB1844" s="137"/>
      <c r="BC1844" s="137"/>
      <c r="BD1844" s="12"/>
    </row>
    <row r="1845" spans="1:56"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37"/>
      <c r="AZ1845" s="137"/>
      <c r="BA1845" s="137"/>
      <c r="BB1845" s="137"/>
      <c r="BC1845" s="137"/>
      <c r="BD1845" s="12"/>
    </row>
    <row r="1846" spans="1:56"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37"/>
      <c r="AZ1846" s="137"/>
      <c r="BA1846" s="137"/>
      <c r="BB1846" s="137"/>
      <c r="BC1846" s="137"/>
      <c r="BD1846" s="12"/>
    </row>
    <row r="1847" spans="1:56"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37"/>
      <c r="AZ1847" s="137"/>
      <c r="BA1847" s="137"/>
      <c r="BB1847" s="137"/>
      <c r="BC1847" s="137"/>
      <c r="BD1847" s="12"/>
    </row>
    <row r="1848" spans="1:56"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37"/>
      <c r="AZ1848" s="137"/>
      <c r="BA1848" s="137"/>
      <c r="BB1848" s="137"/>
      <c r="BC1848" s="137"/>
      <c r="BD1848" s="12"/>
    </row>
    <row r="1849" spans="1:56"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37"/>
      <c r="AZ1849" s="137"/>
      <c r="BA1849" s="137"/>
      <c r="BB1849" s="137"/>
      <c r="BC1849" s="137"/>
      <c r="BD1849" s="12"/>
    </row>
    <row r="1850" spans="1:56"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37"/>
      <c r="AZ1850" s="137"/>
      <c r="BA1850" s="137"/>
      <c r="BB1850" s="137"/>
      <c r="BC1850" s="137"/>
      <c r="BD1850" s="12"/>
    </row>
    <row r="1851" spans="1:56"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37"/>
      <c r="AZ1851" s="137"/>
      <c r="BA1851" s="137"/>
      <c r="BB1851" s="137"/>
      <c r="BC1851" s="137"/>
      <c r="BD1851" s="12"/>
    </row>
    <row r="1852" spans="1:56"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37"/>
      <c r="AZ1852" s="137"/>
      <c r="BA1852" s="137"/>
      <c r="BB1852" s="137"/>
      <c r="BC1852" s="137"/>
      <c r="BD1852" s="12"/>
    </row>
    <row r="1853" spans="1:56"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37"/>
      <c r="AZ1853" s="137"/>
      <c r="BA1853" s="137"/>
      <c r="BB1853" s="137"/>
      <c r="BC1853" s="137"/>
      <c r="BD1853" s="12"/>
    </row>
    <row r="1854" spans="1:56"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37"/>
      <c r="AZ1854" s="137"/>
      <c r="BA1854" s="137"/>
      <c r="BB1854" s="137"/>
      <c r="BC1854" s="137"/>
      <c r="BD1854" s="12"/>
    </row>
    <row r="1855" spans="1:56"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37"/>
      <c r="AZ1855" s="137"/>
      <c r="BA1855" s="137"/>
      <c r="BB1855" s="137"/>
      <c r="BC1855" s="137"/>
      <c r="BD1855" s="12"/>
    </row>
    <row r="1856" spans="1:56"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37"/>
      <c r="AZ1856" s="137"/>
      <c r="BA1856" s="137"/>
      <c r="BB1856" s="137"/>
      <c r="BC1856" s="137"/>
      <c r="BD1856" s="12"/>
    </row>
    <row r="1857" spans="1:56"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37"/>
      <c r="AZ1857" s="137"/>
      <c r="BA1857" s="137"/>
      <c r="BB1857" s="137"/>
      <c r="BC1857" s="137"/>
      <c r="BD1857" s="12"/>
    </row>
    <row r="1858" spans="1:56"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37"/>
      <c r="AZ1858" s="137"/>
      <c r="BA1858" s="137"/>
      <c r="BB1858" s="137"/>
      <c r="BC1858" s="137"/>
      <c r="BD1858" s="12"/>
    </row>
    <row r="1859" spans="1:56"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37"/>
      <c r="AZ1859" s="137"/>
      <c r="BA1859" s="137"/>
      <c r="BB1859" s="137"/>
      <c r="BC1859" s="137"/>
      <c r="BD1859" s="12"/>
    </row>
    <row r="1860" spans="1:56"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37"/>
      <c r="AZ1860" s="137"/>
      <c r="BA1860" s="137"/>
      <c r="BB1860" s="137"/>
      <c r="BC1860" s="137"/>
      <c r="BD1860" s="12"/>
    </row>
    <row r="1861" spans="1:56"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37"/>
      <c r="AZ1861" s="137"/>
      <c r="BA1861" s="137"/>
      <c r="BB1861" s="137"/>
      <c r="BC1861" s="137"/>
      <c r="BD1861" s="12"/>
    </row>
    <row r="1862" spans="1:56"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37"/>
      <c r="AZ1862" s="137"/>
      <c r="BA1862" s="137"/>
      <c r="BB1862" s="137"/>
      <c r="BC1862" s="137"/>
      <c r="BD1862" s="12"/>
    </row>
    <row r="1863" spans="1:56"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37"/>
      <c r="AZ1863" s="137"/>
      <c r="BA1863" s="137"/>
      <c r="BB1863" s="137"/>
      <c r="BC1863" s="137"/>
      <c r="BD1863" s="12"/>
    </row>
    <row r="1864" spans="1:56"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37"/>
      <c r="AZ1864" s="137"/>
      <c r="BA1864" s="137"/>
      <c r="BB1864" s="137"/>
      <c r="BC1864" s="137"/>
      <c r="BD1864" s="12"/>
    </row>
    <row r="1865" spans="1:56"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37"/>
      <c r="AZ1865" s="137"/>
      <c r="BA1865" s="137"/>
      <c r="BB1865" s="137"/>
      <c r="BC1865" s="137"/>
      <c r="BD1865" s="12"/>
    </row>
    <row r="1866" spans="1:56"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37"/>
      <c r="AZ1866" s="137"/>
      <c r="BA1866" s="137"/>
      <c r="BB1866" s="137"/>
      <c r="BC1866" s="137"/>
      <c r="BD1866" s="12"/>
    </row>
    <row r="1867" spans="1:56"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37"/>
      <c r="AZ1867" s="137"/>
      <c r="BA1867" s="137"/>
      <c r="BB1867" s="137"/>
      <c r="BC1867" s="137"/>
      <c r="BD1867" s="12"/>
    </row>
    <row r="1868" spans="1:56"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37"/>
      <c r="AZ1868" s="137"/>
      <c r="BA1868" s="137"/>
      <c r="BB1868" s="137"/>
      <c r="BC1868" s="137"/>
      <c r="BD1868" s="12"/>
    </row>
    <row r="1869" spans="1:56"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37"/>
      <c r="AZ1869" s="137"/>
      <c r="BA1869" s="137"/>
      <c r="BB1869" s="137"/>
      <c r="BC1869" s="137"/>
      <c r="BD1869" s="12"/>
    </row>
    <row r="1870" spans="1:56"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37"/>
      <c r="AZ1870" s="137"/>
      <c r="BA1870" s="137"/>
      <c r="BB1870" s="137"/>
      <c r="BC1870" s="137"/>
      <c r="BD1870" s="12"/>
    </row>
  </sheetData>
  <sheetProtection algorithmName="SHA-512" hashValue="okDmaH04p81rSL3REn+LEi8Ta3q3ZzemJUdVGYBtb5SQAvbmetFguDK6e2rhr3IyEsnGSsKHBmK7P1RCuXbfGQ==" saltValue="EJC/FkblOIRalQPmeNBB9g==" spinCount="100000" sheet="1" objects="1" scenarios="1"/>
  <mergeCells count="10">
    <mergeCell ref="E48:AI48"/>
    <mergeCell ref="E47:AM47"/>
    <mergeCell ref="E40:AT40"/>
    <mergeCell ref="E46:AT46"/>
    <mergeCell ref="E4:BC4"/>
    <mergeCell ref="E13:BC13"/>
    <mergeCell ref="E16:BC16"/>
    <mergeCell ref="E23:BC23"/>
    <mergeCell ref="E27:BC27"/>
    <mergeCell ref="E35:BC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23" t="str">
        <f ca="1">TEXT(TODAY()-30,"MMMM yyyy")</f>
        <v>November 2021</v>
      </c>
      <c r="B1" s="323"/>
      <c r="C1" s="323"/>
      <c r="D1" s="323"/>
      <c r="E1" s="323"/>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44545</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44545</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44533</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44533</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44533</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44533</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176850</v>
      </c>
      <c r="BJ19" s="54">
        <v>148130</v>
      </c>
      <c r="BK19" s="54" t="e">
        <v>#N/A</v>
      </c>
      <c r="BL19" s="54" t="e">
        <v>#N/A</v>
      </c>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44533</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611.09770808202654</v>
      </c>
      <c r="BJ20" s="53">
        <v>373.10763334397956</v>
      </c>
      <c r="BK20" s="53" t="e">
        <v>#N/A</v>
      </c>
      <c r="BL20" s="53" t="e">
        <v>#N/A</v>
      </c>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225</v>
      </c>
      <c r="C21" s="50" t="s">
        <v>13</v>
      </c>
      <c r="D21" s="101" t="s">
        <v>83</v>
      </c>
      <c r="E21" s="100">
        <v>44533</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61170</v>
      </c>
      <c r="BJ21" s="54">
        <v>52080</v>
      </c>
      <c r="BK21" s="54" t="e">
        <v>#N/A</v>
      </c>
      <c r="BL21" s="54" t="e">
        <v>#N/A</v>
      </c>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44533</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670.40302267002517</v>
      </c>
      <c r="BJ22" s="53">
        <v>463.02702702702703</v>
      </c>
      <c r="BK22" s="53" t="e">
        <v>#N/A</v>
      </c>
      <c r="BL22" s="53" t="e">
        <v>#N/A</v>
      </c>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44533</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44525</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0.78303463187161526</v>
      </c>
      <c r="BK24" s="53" t="e">
        <v>#N/A</v>
      </c>
      <c r="BL24" s="53" t="e">
        <v>#N/A</v>
      </c>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44533</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44533</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44533</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79.83</v>
      </c>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231</v>
      </c>
      <c r="C28" s="50" t="s">
        <v>232</v>
      </c>
      <c r="D28" s="101" t="s">
        <v>83</v>
      </c>
      <c r="E28" s="100">
        <v>44533</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44533</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3">
        <v>1331.2979294589377</v>
      </c>
      <c r="BK29" s="53">
        <v>1333.546950963912</v>
      </c>
      <c r="BL29" s="53">
        <v>1335.4320470917585</v>
      </c>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44533</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-2.7072846651543858</v>
      </c>
      <c r="BC30" s="53">
        <v>-2.7752747435917158</v>
      </c>
      <c r="BD30" s="53">
        <v>6.2154969963750251</v>
      </c>
      <c r="BE30" s="53">
        <v>18.022271038062886</v>
      </c>
      <c r="BF30" s="53">
        <v>12.301739540287837</v>
      </c>
      <c r="BG30" s="53">
        <v>7.029575045853953</v>
      </c>
      <c r="BH30" s="53">
        <v>4.6462107947726095</v>
      </c>
      <c r="BI30" s="53">
        <v>4.2910922277566321</v>
      </c>
      <c r="BJ30" s="53">
        <v>3.4236745025879367</v>
      </c>
      <c r="BK30" s="53" t="e">
        <v>#N/A</v>
      </c>
      <c r="BL30" s="53" t="e">
        <v>#N/A</v>
      </c>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44533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44533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44523</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7.3440799474695044</v>
      </c>
      <c r="BF33" s="53">
        <v>7.3419799364790679</v>
      </c>
      <c r="BG33" s="53">
        <v>7.4423121306132156</v>
      </c>
      <c r="BH33" s="53">
        <v>7.3204945173301219</v>
      </c>
      <c r="BI33" s="53">
        <v>7.2936547192317125</v>
      </c>
      <c r="BJ33" s="53">
        <v>7.4141931532096486</v>
      </c>
      <c r="BK33" s="53" t="e">
        <v>#N/A</v>
      </c>
      <c r="BL33" s="53" t="e">
        <v>#N/A</v>
      </c>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44523</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2.8983743177848851</v>
      </c>
      <c r="BF34" s="59">
        <v>2.8834362311734285</v>
      </c>
      <c r="BG34" s="59">
        <v>2.947361474317165</v>
      </c>
      <c r="BH34" s="59">
        <v>2.8794447179555251</v>
      </c>
      <c r="BI34" s="59">
        <v>2.8747093999148867</v>
      </c>
      <c r="BJ34" s="59">
        <v>2.9366653282998141</v>
      </c>
      <c r="BK34" s="59" t="e">
        <v>#N/A</v>
      </c>
      <c r="BL34" s="59" t="e">
        <v>#N/A</v>
      </c>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44545</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44533</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t="e">
        <v>#N/A</v>
      </c>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248</v>
      </c>
      <c r="C38" s="50" t="s">
        <v>249</v>
      </c>
      <c r="D38" s="101" t="s">
        <v>83</v>
      </c>
      <c r="E38" s="100">
        <v>44533</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3205</v>
      </c>
      <c r="BF38" s="60">
        <v>2981</v>
      </c>
      <c r="BG38" s="60">
        <v>2914</v>
      </c>
      <c r="BH38" s="60">
        <v>2314</v>
      </c>
      <c r="BI38" s="60">
        <v>2147</v>
      </c>
      <c r="BJ38" s="60">
        <v>2156</v>
      </c>
      <c r="BK38" s="60">
        <v>2185</v>
      </c>
      <c r="BL38" s="60">
        <v>2110</v>
      </c>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250</v>
      </c>
      <c r="C39" s="50" t="s">
        <v>47</v>
      </c>
      <c r="D39" s="101" t="s">
        <v>83</v>
      </c>
      <c r="E39" s="100">
        <v>44533</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508659</v>
      </c>
      <c r="BF39" s="60">
        <v>510631</v>
      </c>
      <c r="BG39" s="60">
        <v>494163</v>
      </c>
      <c r="BH39" s="60">
        <v>488484</v>
      </c>
      <c r="BI39" s="60">
        <v>488035</v>
      </c>
      <c r="BJ39" s="60">
        <v>474424</v>
      </c>
      <c r="BK39" s="60">
        <v>485201</v>
      </c>
      <c r="BL39" s="60">
        <v>491160</v>
      </c>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251</v>
      </c>
      <c r="C40" s="50" t="s">
        <v>252</v>
      </c>
      <c r="D40" s="101" t="s">
        <v>83</v>
      </c>
      <c r="E40" s="100">
        <v>44533</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0.68556149732620331</v>
      </c>
      <c r="BF40" s="60">
        <v>0.65344147303814115</v>
      </c>
      <c r="BG40" s="60">
        <v>0.70488630865989355</v>
      </c>
      <c r="BH40" s="60">
        <v>0.70163735597331711</v>
      </c>
      <c r="BI40" s="60">
        <v>0.76026912181303119</v>
      </c>
      <c r="BJ40" s="60">
        <v>0.74191328286304203</v>
      </c>
      <c r="BK40" s="60">
        <v>0.87365053978408636</v>
      </c>
      <c r="BL40" s="60">
        <v>1.060834590246355</v>
      </c>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44517</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7.2257730000000047</v>
      </c>
      <c r="BH41" s="53">
        <v>7.2005550000000049</v>
      </c>
      <c r="BI41" s="53">
        <v>7.2742240000000047</v>
      </c>
      <c r="BJ41" s="53">
        <v>7.3641470000000044</v>
      </c>
      <c r="BK41" s="53" t="e">
        <v>#N/A</v>
      </c>
      <c r="BL41" s="53" t="e">
        <v>#N/A</v>
      </c>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44517</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7.2343869999999999</v>
      </c>
      <c r="BH42" s="53">
        <v>7.2063030000000001</v>
      </c>
      <c r="BI42" s="53">
        <v>7.1182369999999997</v>
      </c>
      <c r="BJ42" s="53">
        <v>6.9127450000000001</v>
      </c>
      <c r="BK42" s="53" t="e">
        <v>#N/A</v>
      </c>
      <c r="BL42" s="53" t="e">
        <v>#N/A</v>
      </c>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44533</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t="e">
        <v>#N/A</v>
      </c>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44543</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325.37751600000001</v>
      </c>
      <c r="AW46" s="223">
        <v>332.145691</v>
      </c>
      <c r="AX46" s="223">
        <v>321.51129500000002</v>
      </c>
      <c r="AY46" s="223">
        <v>326.69908600000002</v>
      </c>
      <c r="AZ46" s="223">
        <v>285.20398</v>
      </c>
      <c r="BA46" s="223">
        <v>274.30971499999998</v>
      </c>
      <c r="BB46" s="223">
        <v>306.55137100000002</v>
      </c>
      <c r="BC46" s="223">
        <v>717.94120999999996</v>
      </c>
      <c r="BD46" s="223">
        <v>426.62868099999997</v>
      </c>
      <c r="BE46" s="223">
        <v>412.66278199999999</v>
      </c>
      <c r="BF46" s="223">
        <v>474.43736799999999</v>
      </c>
      <c r="BG46" s="223">
        <v>1066.6772880000001</v>
      </c>
      <c r="BH46" s="223">
        <v>458.60071900000003</v>
      </c>
      <c r="BI46" s="223">
        <v>385.98821700000002</v>
      </c>
      <c r="BJ46" s="223">
        <v>365.56915199999997</v>
      </c>
      <c r="BK46" s="223">
        <v>377.22527400000001</v>
      </c>
      <c r="BL46" s="223">
        <v>426.42756200000002</v>
      </c>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218</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42736</v>
      </c>
      <c r="G12" s="108">
        <v>43101</v>
      </c>
      <c r="H12" s="108">
        <v>43466</v>
      </c>
      <c r="I12" s="108">
        <v>43831</v>
      </c>
    </row>
    <row r="13" spans="1:34" x14ac:dyDescent="0.2">
      <c r="E13" s="100"/>
    </row>
    <row r="14" spans="1:34" x14ac:dyDescent="0.2">
      <c r="A14" s="50" t="s">
        <v>171</v>
      </c>
      <c r="C14" s="50" t="s">
        <v>15</v>
      </c>
      <c r="D14" s="101" t="s">
        <v>172</v>
      </c>
      <c r="E14" s="100">
        <v>44244</v>
      </c>
      <c r="F14" s="59">
        <v>1.6224188790560534</v>
      </c>
      <c r="G14" s="59">
        <v>2.3947750362844467</v>
      </c>
      <c r="H14" s="59">
        <v>1.4174344436569841</v>
      </c>
      <c r="I14" s="59">
        <v>1.1180992313067684</v>
      </c>
    </row>
    <row r="15" spans="1:34" x14ac:dyDescent="0.2">
      <c r="A15" s="50" t="s">
        <v>173</v>
      </c>
      <c r="C15" s="50" t="s">
        <v>15</v>
      </c>
      <c r="D15" s="101" t="s">
        <v>172</v>
      </c>
      <c r="E15" s="100">
        <v>44243</v>
      </c>
      <c r="F15" s="59">
        <v>1.5576323987538832</v>
      </c>
      <c r="G15" s="59">
        <v>2.3006134969325132</v>
      </c>
      <c r="H15" s="59">
        <v>1.9490254872563728</v>
      </c>
      <c r="I15" s="59">
        <v>0.73529411764705621</v>
      </c>
    </row>
    <row r="16" spans="1:34" x14ac:dyDescent="0.2">
      <c r="A16" s="50" t="s">
        <v>224</v>
      </c>
      <c r="C16" s="50" t="s">
        <v>7</v>
      </c>
      <c r="D16" s="101" t="s">
        <v>172</v>
      </c>
      <c r="E16" s="100">
        <v>44278</v>
      </c>
      <c r="F16" s="53">
        <v>8.5</v>
      </c>
      <c r="G16" s="53">
        <v>7.6</v>
      </c>
      <c r="H16" s="53">
        <v>7.2</v>
      </c>
      <c r="I16" s="53">
        <v>11.7</v>
      </c>
    </row>
    <row r="17" spans="1:9" x14ac:dyDescent="0.2">
      <c r="A17" s="50" t="s">
        <v>174</v>
      </c>
      <c r="C17" s="50" t="s">
        <v>44</v>
      </c>
      <c r="D17" s="101" t="s">
        <v>172</v>
      </c>
      <c r="E17" s="100">
        <v>44204</v>
      </c>
      <c r="F17" s="53">
        <v>6.3</v>
      </c>
      <c r="G17" s="53">
        <v>5.8</v>
      </c>
      <c r="H17" s="53">
        <v>5.7</v>
      </c>
      <c r="I17" s="53">
        <v>9.5</v>
      </c>
    </row>
    <row r="18" spans="1:9" x14ac:dyDescent="0.2">
      <c r="A18" s="50" t="s">
        <v>175</v>
      </c>
      <c r="D18" s="101" t="s">
        <v>172</v>
      </c>
      <c r="E18" s="100">
        <v>44278</v>
      </c>
      <c r="F18" s="54">
        <v>851.2</v>
      </c>
      <c r="G18" s="54">
        <v>856.9</v>
      </c>
      <c r="H18" s="54">
        <v>881</v>
      </c>
      <c r="I18" s="54">
        <v>834</v>
      </c>
    </row>
    <row r="19" spans="1:9" x14ac:dyDescent="0.2">
      <c r="A19" s="50" t="s">
        <v>176</v>
      </c>
      <c r="C19" s="50" t="s">
        <v>13</v>
      </c>
      <c r="D19" s="101" t="s">
        <v>172</v>
      </c>
      <c r="E19" s="100">
        <v>44497</v>
      </c>
      <c r="F19" s="54">
        <v>72811.666666666672</v>
      </c>
      <c r="G19" s="54">
        <v>54873.333333333336</v>
      </c>
      <c r="H19" s="54">
        <v>50816.666666666664</v>
      </c>
      <c r="I19" s="54">
        <v>80983.333333333328</v>
      </c>
    </row>
    <row r="20" spans="1:9" x14ac:dyDescent="0.2">
      <c r="A20" s="50" t="s">
        <v>177</v>
      </c>
      <c r="C20" s="50" t="s">
        <v>15</v>
      </c>
      <c r="D20" s="101" t="s">
        <v>172</v>
      </c>
      <c r="E20" s="100">
        <v>44497</v>
      </c>
      <c r="F20" s="59">
        <v>-15.073579440524087</v>
      </c>
      <c r="G20" s="59">
        <v>-24.636619589351525</v>
      </c>
      <c r="H20" s="59">
        <v>-7.3927833799052429</v>
      </c>
      <c r="I20" s="59">
        <v>59.36372581174156</v>
      </c>
    </row>
    <row r="21" spans="1:9" x14ac:dyDescent="0.2">
      <c r="A21" s="50" t="s">
        <v>178</v>
      </c>
      <c r="C21" s="50" t="s">
        <v>13</v>
      </c>
      <c r="D21" s="101" t="s">
        <v>172</v>
      </c>
      <c r="E21" s="100">
        <v>44497</v>
      </c>
      <c r="F21" s="54">
        <v>24879.166666666668</v>
      </c>
      <c r="G21" s="54">
        <v>17759.166666666668</v>
      </c>
      <c r="H21" s="54">
        <v>16078.333333333334</v>
      </c>
      <c r="I21" s="54">
        <v>27295.833333333332</v>
      </c>
    </row>
    <row r="22" spans="1:9" x14ac:dyDescent="0.2">
      <c r="A22" s="50" t="s">
        <v>179</v>
      </c>
      <c r="C22" s="50" t="s">
        <v>15</v>
      </c>
      <c r="D22" s="101" t="s">
        <v>172</v>
      </c>
      <c r="E22" s="100">
        <v>44497</v>
      </c>
      <c r="F22" s="59">
        <v>-11.42789331592844</v>
      </c>
      <c r="G22" s="59">
        <v>-28.618321889130794</v>
      </c>
      <c r="H22" s="59">
        <v>-9.4645957486743981</v>
      </c>
      <c r="I22" s="59">
        <v>69.767803462216222</v>
      </c>
    </row>
    <row r="23" spans="1:9" x14ac:dyDescent="0.2">
      <c r="A23" s="50" t="s">
        <v>180</v>
      </c>
      <c r="C23" s="50" t="s">
        <v>15</v>
      </c>
      <c r="D23" s="101" t="s">
        <v>172</v>
      </c>
      <c r="E23" s="100">
        <v>44232</v>
      </c>
      <c r="F23" s="59">
        <v>1.1624954149149325</v>
      </c>
      <c r="G23" s="59">
        <v>2.4182076813655584</v>
      </c>
      <c r="H23" s="59">
        <v>2.0996732026143938</v>
      </c>
      <c r="I23" s="59">
        <v>4.8838387879757805</v>
      </c>
    </row>
    <row r="24" spans="1:9" x14ac:dyDescent="0.2">
      <c r="A24" s="50" t="s">
        <v>181</v>
      </c>
      <c r="C24" s="50" t="s">
        <v>15</v>
      </c>
      <c r="D24" s="101" t="s">
        <v>172</v>
      </c>
      <c r="E24" s="100">
        <v>44286</v>
      </c>
      <c r="F24" s="53">
        <v>0.58641745559913083</v>
      </c>
      <c r="G24" s="53">
        <v>1.4176313579883582</v>
      </c>
      <c r="H24" s="53">
        <v>2.1548266704565222</v>
      </c>
      <c r="I24" s="53">
        <v>4.0868510458327512</v>
      </c>
    </row>
    <row r="25" spans="1:9" x14ac:dyDescent="0.2">
      <c r="A25" s="50" t="s">
        <v>182</v>
      </c>
      <c r="C25" s="50" t="s">
        <v>15</v>
      </c>
      <c r="D25" s="101" t="s">
        <v>172</v>
      </c>
      <c r="E25" s="100">
        <v>44267</v>
      </c>
      <c r="F25" s="53">
        <v>0.25393184796855817</v>
      </c>
      <c r="G25" s="53">
        <v>1.7158264564098191</v>
      </c>
      <c r="H25" s="53">
        <v>2.9908694138753189</v>
      </c>
      <c r="I25" s="53">
        <v>5.0462770382695421</v>
      </c>
    </row>
    <row r="26" spans="1:9" x14ac:dyDescent="0.2">
      <c r="A26" s="50" t="s">
        <v>183</v>
      </c>
      <c r="C26" s="50" t="s">
        <v>15</v>
      </c>
      <c r="D26" s="101" t="s">
        <v>172</v>
      </c>
      <c r="E26" s="100">
        <v>44267</v>
      </c>
      <c r="F26" s="59">
        <v>0.32625364151794845</v>
      </c>
      <c r="G26" s="59">
        <v>1.4656664406255127</v>
      </c>
      <c r="H26" s="59">
        <v>2.9638800721707881</v>
      </c>
      <c r="I26" s="59">
        <v>5.0454327905619989</v>
      </c>
    </row>
    <row r="27" spans="1:9" x14ac:dyDescent="0.2">
      <c r="A27" s="50" t="s">
        <v>184</v>
      </c>
      <c r="C27" s="50" t="s">
        <v>125</v>
      </c>
      <c r="D27" s="101" t="s">
        <v>172</v>
      </c>
      <c r="E27" s="100">
        <v>44204</v>
      </c>
      <c r="F27" s="53">
        <v>50.884166666666665</v>
      </c>
      <c r="G27" s="53">
        <v>64.938333333333333</v>
      </c>
      <c r="H27" s="53">
        <v>56.984166666666674</v>
      </c>
      <c r="I27" s="53">
        <v>39.227499999999999</v>
      </c>
    </row>
    <row r="28" spans="1:9" x14ac:dyDescent="0.2">
      <c r="A28" s="50" t="s">
        <v>233</v>
      </c>
      <c r="C28" s="50" t="s">
        <v>232</v>
      </c>
      <c r="D28" s="101" t="s">
        <v>172</v>
      </c>
      <c r="E28" s="100">
        <v>44204</v>
      </c>
      <c r="F28" s="60" t="e">
        <v>#N/A</v>
      </c>
      <c r="G28" s="60">
        <v>1.472504</v>
      </c>
      <c r="H28" s="60">
        <v>1.605594711</v>
      </c>
      <c r="I28" s="60">
        <v>2.099217066</v>
      </c>
    </row>
    <row r="29" spans="1:9" x14ac:dyDescent="0.2">
      <c r="A29" s="50" t="s">
        <v>185</v>
      </c>
      <c r="D29" s="101" t="s">
        <v>172</v>
      </c>
      <c r="E29" s="100">
        <v>44204</v>
      </c>
      <c r="F29" s="54">
        <v>1246.337</v>
      </c>
      <c r="G29" s="54">
        <v>1267.3440000000001</v>
      </c>
      <c r="H29" s="54">
        <v>1285.711</v>
      </c>
      <c r="I29" s="54">
        <v>1306.7</v>
      </c>
    </row>
    <row r="30" spans="1:9" x14ac:dyDescent="0.2">
      <c r="A30" s="50" t="s">
        <v>202</v>
      </c>
      <c r="C30" s="50" t="s">
        <v>15</v>
      </c>
      <c r="D30" s="101" t="s">
        <v>172</v>
      </c>
      <c r="E30" s="100">
        <v>44533</v>
      </c>
      <c r="F30" s="53">
        <v>3.108647107642093</v>
      </c>
      <c r="G30" s="53">
        <v>2.8757815541098575</v>
      </c>
      <c r="H30" s="53">
        <v>1.8333962256411818</v>
      </c>
      <c r="I30" s="53">
        <v>-5.1405132356887488</v>
      </c>
    </row>
    <row r="31" spans="1:9" x14ac:dyDescent="0.2">
      <c r="A31" s="50" t="s">
        <v>203</v>
      </c>
      <c r="C31" s="50" t="s">
        <v>44</v>
      </c>
      <c r="D31" s="101" t="s">
        <v>172</v>
      </c>
      <c r="E31" s="100">
        <v>44203</v>
      </c>
      <c r="F31" s="59">
        <v>2.9083333333333332</v>
      </c>
      <c r="G31" s="59">
        <v>3.6375000000000006</v>
      </c>
      <c r="H31" s="59">
        <v>3.9500000000000006</v>
      </c>
      <c r="I31" s="59">
        <v>2.7416666666666667</v>
      </c>
    </row>
    <row r="32" spans="1:9" x14ac:dyDescent="0.2">
      <c r="A32" s="50" t="s">
        <v>130</v>
      </c>
      <c r="C32" s="50" t="s">
        <v>44</v>
      </c>
      <c r="D32" s="101" t="s">
        <v>172</v>
      </c>
      <c r="E32" s="100">
        <v>44203</v>
      </c>
      <c r="F32" s="60">
        <v>0.95833333333333337</v>
      </c>
      <c r="G32" s="60">
        <v>1.6875</v>
      </c>
      <c r="H32" s="60">
        <v>2</v>
      </c>
      <c r="I32" s="60">
        <v>0.79166666666666663</v>
      </c>
    </row>
    <row r="33" spans="1:9" x14ac:dyDescent="0.2">
      <c r="A33" s="50" t="s">
        <v>204</v>
      </c>
      <c r="C33" s="50" t="s">
        <v>132</v>
      </c>
      <c r="D33" s="101" t="s">
        <v>172</v>
      </c>
      <c r="E33" s="100">
        <v>44315</v>
      </c>
      <c r="F33" s="53">
        <v>80.203436008273684</v>
      </c>
      <c r="G33" s="53">
        <v>81.620439144578626</v>
      </c>
      <c r="H33" s="53">
        <v>80.975452174165909</v>
      </c>
      <c r="I33" s="53">
        <v>78.782290767552041</v>
      </c>
    </row>
    <row r="34" spans="1:9" x14ac:dyDescent="0.2">
      <c r="A34" s="50" t="s">
        <v>205</v>
      </c>
      <c r="D34" s="101" t="s">
        <v>172</v>
      </c>
      <c r="E34" s="100">
        <v>44315</v>
      </c>
      <c r="F34" s="223">
        <v>31.533840129060142</v>
      </c>
      <c r="G34" s="223">
        <v>31.510305566367318</v>
      </c>
      <c r="H34" s="223">
        <v>32.116585764789789</v>
      </c>
      <c r="I34" s="223">
        <v>31.747827000157226</v>
      </c>
    </row>
    <row r="35" spans="1:9" x14ac:dyDescent="0.2">
      <c r="A35" s="50" t="s">
        <v>206</v>
      </c>
      <c r="D35" s="101" t="s">
        <v>172</v>
      </c>
      <c r="E35" s="100">
        <v>43217</v>
      </c>
      <c r="F35" s="53">
        <v>114.17845825000001</v>
      </c>
      <c r="G35" s="53" t="e">
        <v>#N/A</v>
      </c>
      <c r="H35" s="53" t="e">
        <v>#N/A</v>
      </c>
      <c r="I35" s="53" t="e">
        <v>#N/A</v>
      </c>
    </row>
    <row r="36" spans="1:9" x14ac:dyDescent="0.2">
      <c r="A36" s="50" t="s">
        <v>207</v>
      </c>
      <c r="C36" s="50" t="s">
        <v>53</v>
      </c>
      <c r="D36" s="101" t="s">
        <v>172</v>
      </c>
      <c r="E36" s="100">
        <v>44214</v>
      </c>
      <c r="F36" s="54">
        <v>11534</v>
      </c>
      <c r="G36" s="54">
        <v>10971</v>
      </c>
      <c r="H36" s="54">
        <v>11909</v>
      </c>
      <c r="I36" s="54">
        <v>9235</v>
      </c>
    </row>
    <row r="37" spans="1:9" x14ac:dyDescent="0.2">
      <c r="A37" s="50" t="s">
        <v>208</v>
      </c>
      <c r="C37" s="50" t="s">
        <v>138</v>
      </c>
      <c r="D37" s="101" t="s">
        <v>172</v>
      </c>
      <c r="E37" s="100">
        <v>44232</v>
      </c>
      <c r="F37" s="54">
        <v>5008</v>
      </c>
      <c r="G37" s="54">
        <v>4925</v>
      </c>
      <c r="H37" s="54">
        <v>5589</v>
      </c>
      <c r="I37" s="54">
        <v>3602</v>
      </c>
    </row>
    <row r="38" spans="1:9" x14ac:dyDescent="0.2">
      <c r="A38" s="50" t="s">
        <v>245</v>
      </c>
      <c r="C38" s="50" t="s">
        <v>53</v>
      </c>
      <c r="D38" s="101" t="s">
        <v>172</v>
      </c>
      <c r="E38" s="100">
        <v>44383</v>
      </c>
      <c r="F38" s="54">
        <v>18998</v>
      </c>
      <c r="G38" s="54">
        <v>16142</v>
      </c>
      <c r="H38" s="54">
        <v>16344</v>
      </c>
      <c r="I38" s="54">
        <v>16149</v>
      </c>
    </row>
    <row r="39" spans="1:9" x14ac:dyDescent="0.2">
      <c r="A39" s="50" t="s">
        <v>246</v>
      </c>
      <c r="C39" s="285">
        <v>0</v>
      </c>
      <c r="D39" s="101" t="s">
        <v>172</v>
      </c>
      <c r="E39" s="100">
        <v>44336</v>
      </c>
      <c r="F39" s="53">
        <v>480.94816666666668</v>
      </c>
      <c r="G39" s="53">
        <v>475.72750000000002</v>
      </c>
      <c r="H39" s="53">
        <v>456.99574999999999</v>
      </c>
      <c r="I39" s="53">
        <v>454.20774999999998</v>
      </c>
    </row>
    <row r="40" spans="1:9" x14ac:dyDescent="0.2">
      <c r="A40" s="50" t="s">
        <v>247</v>
      </c>
      <c r="C40" s="50" t="s">
        <v>209</v>
      </c>
      <c r="D40" s="101" t="s">
        <v>172</v>
      </c>
      <c r="E40" s="100">
        <v>44533</v>
      </c>
      <c r="F40" s="59">
        <v>55.637556375563754</v>
      </c>
      <c r="G40" s="59">
        <v>46.65183087194012</v>
      </c>
      <c r="H40" s="59">
        <v>52.876091879650602</v>
      </c>
      <c r="I40" s="59">
        <v>57.337120539676903</v>
      </c>
    </row>
    <row r="41" spans="1:9" x14ac:dyDescent="0.2">
      <c r="A41" s="50" t="s">
        <v>210</v>
      </c>
      <c r="C41" s="50" t="s">
        <v>132</v>
      </c>
      <c r="D41" s="101" t="s">
        <v>172</v>
      </c>
      <c r="E41" s="100">
        <v>44335</v>
      </c>
      <c r="F41" s="53">
        <v>78.155440000000041</v>
      </c>
      <c r="G41" s="53">
        <v>82.140542000000053</v>
      </c>
      <c r="H41" s="53">
        <v>80.915837000000053</v>
      </c>
      <c r="I41" s="53">
        <v>76.818563000000054</v>
      </c>
    </row>
    <row r="42" spans="1:9" x14ac:dyDescent="0.2">
      <c r="A42" s="50" t="s">
        <v>211</v>
      </c>
      <c r="C42" s="50" t="s">
        <v>132</v>
      </c>
      <c r="D42" s="101" t="s">
        <v>172</v>
      </c>
      <c r="E42" s="100">
        <v>44398</v>
      </c>
      <c r="F42" s="53">
        <v>72.605239000000012</v>
      </c>
      <c r="G42" s="53">
        <v>77.305292000000009</v>
      </c>
      <c r="H42" s="53">
        <v>76.087512000000018</v>
      </c>
      <c r="I42" s="53">
        <v>64.738303000000002</v>
      </c>
    </row>
    <row r="43" spans="1:9" x14ac:dyDescent="0.2">
      <c r="A43" s="50" t="s">
        <v>212</v>
      </c>
      <c r="D43" s="101" t="s">
        <v>172</v>
      </c>
      <c r="E43" s="100">
        <v>43469</v>
      </c>
      <c r="F43" s="54">
        <v>3449</v>
      </c>
      <c r="G43" s="54">
        <v>3114</v>
      </c>
      <c r="H43" s="54" t="e">
        <v>#N/A</v>
      </c>
      <c r="I43" s="54" t="e">
        <v>#N/A</v>
      </c>
    </row>
    <row r="44" spans="1:9" x14ac:dyDescent="0.2">
      <c r="A44" s="50" t="s">
        <v>213</v>
      </c>
      <c r="D44" s="101" t="s">
        <v>172</v>
      </c>
      <c r="E44" s="100">
        <v>43469</v>
      </c>
      <c r="F44" s="54">
        <v>2220</v>
      </c>
      <c r="G44" s="54">
        <v>2209</v>
      </c>
      <c r="H44" s="54" t="e">
        <v>#N/A</v>
      </c>
      <c r="I44" s="54" t="e">
        <v>#N/A</v>
      </c>
    </row>
    <row r="45" spans="1:9" x14ac:dyDescent="0.2">
      <c r="A45" s="50" t="s">
        <v>214</v>
      </c>
      <c r="C45" s="50" t="s">
        <v>138</v>
      </c>
      <c r="D45" s="101" t="s">
        <v>172</v>
      </c>
      <c r="E45" s="100">
        <v>44232</v>
      </c>
      <c r="F45" s="54">
        <v>131</v>
      </c>
      <c r="G45" s="54">
        <v>162</v>
      </c>
      <c r="H45" s="54">
        <v>155</v>
      </c>
      <c r="I45" s="54">
        <v>122</v>
      </c>
    </row>
    <row r="46" spans="1:9" x14ac:dyDescent="0.2">
      <c r="A46" s="50" t="s">
        <v>215</v>
      </c>
      <c r="C46" s="50" t="s">
        <v>148</v>
      </c>
      <c r="D46" s="101" t="s">
        <v>172</v>
      </c>
      <c r="E46" s="100">
        <v>44543</v>
      </c>
      <c r="F46" s="53">
        <v>4571.9860309999995</v>
      </c>
      <c r="G46" s="53">
        <v>4550.4057459999995</v>
      </c>
      <c r="H46" s="53">
        <v>5168.2210189999996</v>
      </c>
      <c r="I46" s="53">
        <v>3430.5074609999997</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4"/>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248</v>
      </c>
      <c r="AA12" s="45" t="s">
        <v>250</v>
      </c>
      <c r="AB12" s="45" t="s">
        <v>251</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249</v>
      </c>
      <c r="AA13" s="47" t="s">
        <v>47</v>
      </c>
      <c r="AB13" s="47" t="s">
        <v>252</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44545</v>
      </c>
      <c r="C15" s="49">
        <v>44545</v>
      </c>
      <c r="D15" s="49">
        <v>44533</v>
      </c>
      <c r="E15" s="49">
        <v>44533</v>
      </c>
      <c r="F15" s="49">
        <v>44533</v>
      </c>
      <c r="G15" s="49">
        <v>44533</v>
      </c>
      <c r="H15" s="49">
        <v>44533</v>
      </c>
      <c r="I15" s="49">
        <v>44533</v>
      </c>
      <c r="J15" s="49">
        <v>44533</v>
      </c>
      <c r="K15" s="49">
        <v>44533</v>
      </c>
      <c r="L15" s="49">
        <v>44525</v>
      </c>
      <c r="M15" s="49">
        <v>44533</v>
      </c>
      <c r="N15" s="49">
        <v>44533</v>
      </c>
      <c r="O15" s="49">
        <v>44533</v>
      </c>
      <c r="P15" s="49">
        <v>44533</v>
      </c>
      <c r="Q15" s="49">
        <v>44533</v>
      </c>
      <c r="R15" s="49">
        <v>44533</v>
      </c>
      <c r="S15" s="49">
        <v>44533</v>
      </c>
      <c r="T15" s="49">
        <v>44533</v>
      </c>
      <c r="U15" s="49">
        <v>44523</v>
      </c>
      <c r="V15" s="49">
        <v>44523</v>
      </c>
      <c r="W15" s="49">
        <v>43188</v>
      </c>
      <c r="X15" s="49">
        <v>44545</v>
      </c>
      <c r="Y15" s="49">
        <v>44533</v>
      </c>
      <c r="Z15" s="49">
        <v>44533</v>
      </c>
      <c r="AA15" s="49">
        <v>44533</v>
      </c>
      <c r="AB15" s="49">
        <v>44533</v>
      </c>
      <c r="AC15" s="49">
        <v>44517</v>
      </c>
      <c r="AD15" s="49">
        <v>44517</v>
      </c>
      <c r="AE15" s="49">
        <v>43714</v>
      </c>
      <c r="AF15" s="49">
        <v>43714</v>
      </c>
      <c r="AG15" s="49">
        <v>44533</v>
      </c>
      <c r="AH15" s="49">
        <v>44543</v>
      </c>
    </row>
    <row r="16" spans="1:34" x14ac:dyDescent="0.2">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2">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2">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2">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2">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2">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2">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2">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2">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2">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2">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2">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2">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2">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2">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2">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2">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2">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2">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2">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2">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2">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2">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2">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2">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2">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2">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2">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2">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1287.4600833333332</v>
      </c>
      <c r="R44" s="53">
        <v>1.9673305513533856</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2">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1289.2091666666668</v>
      </c>
      <c r="R45" s="53">
        <v>2.0549545957282422</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2">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1290.9582499999999</v>
      </c>
      <c r="R46" s="53">
        <v>1.7611065549687943</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2">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1292.7073333333333</v>
      </c>
      <c r="R47" s="53">
        <v>1.5580897675593119</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2">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1294.4564166666667</v>
      </c>
      <c r="R48" s="53">
        <v>1.5924886227154378</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2">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1296.2055</v>
      </c>
      <c r="R49" s="53">
        <v>1.4485184325253364</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2">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1297.9545833333332</v>
      </c>
      <c r="R50" s="53">
        <v>1.6329800690104923</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2">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1299.7036666666668</v>
      </c>
      <c r="R51" s="53">
        <v>1.9261801473994256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2">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1301.4527499999999</v>
      </c>
      <c r="R52" s="53">
        <v>1.9895066369453041</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2">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1303.2018333333333</v>
      </c>
      <c r="R53" s="53">
        <v>2.4318729014488838</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2">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1304.9509166666667</v>
      </c>
      <c r="R54" s="53">
        <v>-5.7337166953411618</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2">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1306.7</v>
      </c>
      <c r="R55" s="53">
        <v>-16.313664737317513</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2">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1307.4669866270008</v>
      </c>
      <c r="R56" s="53">
        <v>-12.766585978350031</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2">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1309.9201299473129</v>
      </c>
      <c r="R57" s="53">
        <v>-7.9194147545766924</v>
      </c>
      <c r="S57" s="59">
        <v>2.4500000000000002</v>
      </c>
      <c r="T57" s="59">
        <v>0.5</v>
      </c>
      <c r="U57" s="53">
        <v>6.8167315385115597</v>
      </c>
      <c r="V57" s="59">
        <v>2.8019609739763416</v>
      </c>
      <c r="W57" s="60" t="e">
        <v>#N/A</v>
      </c>
      <c r="X57" s="54">
        <v>425</v>
      </c>
      <c r="Y57" s="54">
        <v>250</v>
      </c>
      <c r="Z57" s="60">
        <v>1763</v>
      </c>
      <c r="AA57" s="60">
        <v>460099</v>
      </c>
      <c r="AB57" s="60">
        <v>0.52847721822541971</v>
      </c>
      <c r="AC57" s="53">
        <v>6.3342250000000044</v>
      </c>
      <c r="AD57" s="53">
        <v>4.9603330000000003</v>
      </c>
      <c r="AE57" s="54" t="e">
        <v>#N/A</v>
      </c>
      <c r="AF57" s="54" t="e">
        <v>#N/A</v>
      </c>
      <c r="AG57" s="54">
        <v>10</v>
      </c>
      <c r="AH57" s="223">
        <v>274.85137600000002</v>
      </c>
    </row>
    <row r="58" spans="1:34" x14ac:dyDescent="0.2">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1312.2592650761273</v>
      </c>
      <c r="R58" s="53">
        <v>-5.534084079032664</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325.37751600000001</v>
      </c>
    </row>
    <row r="59" spans="1:34" x14ac:dyDescent="0.2">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1312.7705409356388</v>
      </c>
      <c r="R59" s="53">
        <v>-4.6111969492090736</v>
      </c>
      <c r="S59" s="59">
        <v>2.4500000000000002</v>
      </c>
      <c r="T59" s="59">
        <v>0.5</v>
      </c>
      <c r="U59" s="53">
        <v>6.4916662138825378</v>
      </c>
      <c r="V59" s="59">
        <v>2.6602640482192892</v>
      </c>
      <c r="W59" s="60" t="e">
        <v>#N/A</v>
      </c>
      <c r="X59" s="54">
        <v>736</v>
      </c>
      <c r="Y59" s="54">
        <v>239</v>
      </c>
      <c r="Z59" s="60">
        <v>1574</v>
      </c>
      <c r="AA59" s="60">
        <v>470271</v>
      </c>
      <c r="AB59" s="60">
        <v>0.61078773767947225</v>
      </c>
      <c r="AC59" s="53">
        <v>6.3739720000000046</v>
      </c>
      <c r="AD59" s="53">
        <v>5.1195880000000002</v>
      </c>
      <c r="AE59" s="54" t="e">
        <v>#N/A</v>
      </c>
      <c r="AF59" s="54" t="e">
        <v>#N/A</v>
      </c>
      <c r="AG59" s="54">
        <v>6</v>
      </c>
      <c r="AH59" s="223">
        <v>332.145691</v>
      </c>
    </row>
    <row r="60" spans="1:34" x14ac:dyDescent="0.2">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1314.5904651114254</v>
      </c>
      <c r="R60" s="53">
        <v>-3.8593279380453094</v>
      </c>
      <c r="S60" s="59">
        <v>2.4500000000000002</v>
      </c>
      <c r="T60" s="59">
        <v>0.5</v>
      </c>
      <c r="U60" s="53">
        <v>7.135991126622085</v>
      </c>
      <c r="V60" s="59">
        <v>2.931453323011469</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23">
        <v>321.51129500000002</v>
      </c>
    </row>
    <row r="61" spans="1:34" x14ac:dyDescent="0.2">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1315.3455826403081</v>
      </c>
      <c r="R61" s="53">
        <v>-3.4335971890997463</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326.69908600000002</v>
      </c>
    </row>
    <row r="62" spans="1:34" x14ac:dyDescent="0.2">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1317.232542180933</v>
      </c>
      <c r="R62" s="53">
        <v>-2.775063592077176</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285.20398</v>
      </c>
    </row>
    <row r="63" spans="1:34" x14ac:dyDescent="0.2">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1318.7855398346069</v>
      </c>
      <c r="R63" s="53">
        <v>-3.0578380729731958</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274.30971499999998</v>
      </c>
    </row>
    <row r="64" spans="1:34" x14ac:dyDescent="0.2">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1320.9781359577764</v>
      </c>
      <c r="R64" s="53">
        <v>-2.7072846651543858</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306.55137100000002</v>
      </c>
    </row>
    <row r="65" spans="1:34" x14ac:dyDescent="0.2">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1321.2814182238183</v>
      </c>
      <c r="R65" s="53">
        <v>-2.7752747435917158</v>
      </c>
      <c r="S65" s="59">
        <v>2.4500000000000002</v>
      </c>
      <c r="T65" s="59">
        <v>0.5</v>
      </c>
      <c r="U65" s="53">
        <v>7.4323073706925387</v>
      </c>
      <c r="V65" s="59">
        <v>2.9914407029623269</v>
      </c>
      <c r="W65" s="60" t="e">
        <v>#N/A</v>
      </c>
      <c r="X65" s="54">
        <v>642</v>
      </c>
      <c r="Y65" s="54">
        <v>220</v>
      </c>
      <c r="Z65" s="60">
        <v>1831</v>
      </c>
      <c r="AA65" s="60">
        <v>486490</v>
      </c>
      <c r="AB65" s="60">
        <v>0.64245614035087717</v>
      </c>
      <c r="AC65" s="53">
        <v>6.6928600000000049</v>
      </c>
      <c r="AD65" s="53">
        <v>6.295655</v>
      </c>
      <c r="AE65" s="54" t="e">
        <v>#N/A</v>
      </c>
      <c r="AF65" s="54" t="e">
        <v>#N/A</v>
      </c>
      <c r="AG65" s="54">
        <v>4</v>
      </c>
      <c r="AH65" s="223">
        <v>717.94120999999996</v>
      </c>
    </row>
    <row r="66" spans="1:34" x14ac:dyDescent="0.2">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1324.1500323872237</v>
      </c>
      <c r="R66" s="53">
        <v>6.2154969963750251</v>
      </c>
      <c r="S66" s="59">
        <v>2.4500000000000002</v>
      </c>
      <c r="T66" s="59">
        <v>0.5</v>
      </c>
      <c r="U66" s="53">
        <v>7.3890469445738072</v>
      </c>
      <c r="V66" s="59">
        <v>2.9642052877128808</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23">
        <v>426.62868099999997</v>
      </c>
    </row>
    <row r="67" spans="1:34" x14ac:dyDescent="0.2">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1323.9325023438687</v>
      </c>
      <c r="R67" s="53">
        <v>18.022271038062886</v>
      </c>
      <c r="S67" s="59">
        <v>2.4500000000000002</v>
      </c>
      <c r="T67" s="59">
        <v>0.5</v>
      </c>
      <c r="U67" s="53">
        <v>7.3440799474695044</v>
      </c>
      <c r="V67" s="59">
        <v>2.8983743177848851</v>
      </c>
      <c r="W67" s="60" t="e">
        <v>#N/A</v>
      </c>
      <c r="X67" s="54">
        <v>1299</v>
      </c>
      <c r="Y67" s="54">
        <v>285</v>
      </c>
      <c r="Z67" s="60">
        <v>3205</v>
      </c>
      <c r="AA67" s="60">
        <v>508659</v>
      </c>
      <c r="AB67" s="60">
        <v>0.68556149732620331</v>
      </c>
      <c r="AC67" s="53">
        <v>7.5408480000000049</v>
      </c>
      <c r="AD67" s="53">
        <v>7.0880369999999999</v>
      </c>
      <c r="AE67" s="54" t="e">
        <v>#N/A</v>
      </c>
      <c r="AF67" s="54" t="e">
        <v>#N/A</v>
      </c>
      <c r="AG67" s="54">
        <v>9</v>
      </c>
      <c r="AH67" s="223">
        <v>412.66278199999999</v>
      </c>
    </row>
    <row r="68" spans="1:34" x14ac:dyDescent="0.2">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1324.7882165541523</v>
      </c>
      <c r="R68" s="53">
        <v>12.301739540287837</v>
      </c>
      <c r="S68" s="59">
        <v>2.4500000000000002</v>
      </c>
      <c r="T68" s="59">
        <v>0.5</v>
      </c>
      <c r="U68" s="53">
        <v>7.3419799364790679</v>
      </c>
      <c r="V68" s="59">
        <v>2.8834362311734285</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23">
        <v>474.43736799999999</v>
      </c>
    </row>
    <row r="69" spans="1:34" x14ac:dyDescent="0.2">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1326.2738829524299</v>
      </c>
      <c r="R69" s="53">
        <v>7.029575045853953</v>
      </c>
      <c r="S69" s="59">
        <v>2.4500000000000002</v>
      </c>
      <c r="T69" s="59">
        <v>0.5</v>
      </c>
      <c r="U69" s="53">
        <v>7.4423121306132156</v>
      </c>
      <c r="V69" s="59">
        <v>2.947361474317165</v>
      </c>
      <c r="W69" s="60" t="e">
        <v>#N/A</v>
      </c>
      <c r="X69" s="54">
        <v>1173</v>
      </c>
      <c r="Y69" s="54">
        <v>238</v>
      </c>
      <c r="Z69" s="60">
        <v>2914</v>
      </c>
      <c r="AA69" s="60">
        <v>494163</v>
      </c>
      <c r="AB69" s="60">
        <v>0.70488630865989355</v>
      </c>
      <c r="AC69" s="53">
        <v>7.2257730000000047</v>
      </c>
      <c r="AD69" s="53">
        <v>7.2343869999999999</v>
      </c>
      <c r="AE69" s="54" t="e">
        <v>#N/A</v>
      </c>
      <c r="AF69" s="54" t="e">
        <v>#N/A</v>
      </c>
      <c r="AG69" s="54">
        <v>5</v>
      </c>
      <c r="AH69" s="223">
        <v>1066.6772880000001</v>
      </c>
    </row>
    <row r="70" spans="1:34" x14ac:dyDescent="0.2">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1326.6752230449704</v>
      </c>
      <c r="R70" s="53">
        <v>4.6462107947726095</v>
      </c>
      <c r="S70" s="59">
        <v>2.4500000000000002</v>
      </c>
      <c r="T70" s="59">
        <v>0.5</v>
      </c>
      <c r="U70" s="53">
        <v>7.3204945173301219</v>
      </c>
      <c r="V70" s="59">
        <v>2.8794447179555251</v>
      </c>
      <c r="W70" s="60" t="e">
        <v>#N/A</v>
      </c>
      <c r="X70" s="54">
        <v>1404</v>
      </c>
      <c r="Y70" s="54">
        <v>210</v>
      </c>
      <c r="Z70" s="60">
        <v>2314</v>
      </c>
      <c r="AA70" s="60">
        <v>488484</v>
      </c>
      <c r="AB70" s="60">
        <v>0.70163735597331711</v>
      </c>
      <c r="AC70" s="53">
        <v>7.2005550000000049</v>
      </c>
      <c r="AD70" s="53">
        <v>7.2063030000000001</v>
      </c>
      <c r="AE70" s="54" t="e">
        <v>#N/A</v>
      </c>
      <c r="AF70" s="54" t="e">
        <v>#N/A</v>
      </c>
      <c r="AG70" s="54">
        <v>5</v>
      </c>
      <c r="AH70" s="223">
        <v>458.60071900000003</v>
      </c>
    </row>
    <row r="71" spans="1:34" x14ac:dyDescent="0.2">
      <c r="A71" s="52">
        <v>44409</v>
      </c>
      <c r="B71" s="59">
        <v>4.9237170596394098</v>
      </c>
      <c r="C71" s="53">
        <v>4.0875912408758985</v>
      </c>
      <c r="D71" s="53">
        <v>10</v>
      </c>
      <c r="E71" s="53">
        <v>7.7</v>
      </c>
      <c r="F71" s="53">
        <v>861.5</v>
      </c>
      <c r="G71" s="54">
        <v>176850</v>
      </c>
      <c r="H71" s="53">
        <v>611.09770808202654</v>
      </c>
      <c r="I71" s="54">
        <v>61170</v>
      </c>
      <c r="J71" s="53">
        <v>670.40302267002517</v>
      </c>
      <c r="K71" s="59">
        <v>-1.7807798587657464</v>
      </c>
      <c r="L71" s="53">
        <v>1.0877522370835058</v>
      </c>
      <c r="M71" s="53">
        <v>-3.055229142185667</v>
      </c>
      <c r="N71" s="53">
        <v>-3.5139264308379325</v>
      </c>
      <c r="O71" s="59">
        <v>67.73</v>
      </c>
      <c r="P71" s="60">
        <v>3.0287999999999999</v>
      </c>
      <c r="Q71" s="53">
        <v>1329.156151442241</v>
      </c>
      <c r="R71" s="53">
        <v>4.2910922277566321</v>
      </c>
      <c r="S71" s="59">
        <v>2.4500000000000002</v>
      </c>
      <c r="T71" s="59">
        <v>0.5</v>
      </c>
      <c r="U71" s="53">
        <v>7.2936547192317125</v>
      </c>
      <c r="V71" s="59">
        <v>2.8747093999148867</v>
      </c>
      <c r="W71" s="60" t="e">
        <v>#N/A</v>
      </c>
      <c r="X71" s="54">
        <v>1110</v>
      </c>
      <c r="Y71" s="54">
        <v>169</v>
      </c>
      <c r="Z71" s="60">
        <v>2147</v>
      </c>
      <c r="AA71" s="60">
        <v>488035</v>
      </c>
      <c r="AB71" s="60">
        <v>0.76026912181303119</v>
      </c>
      <c r="AC71" s="53">
        <v>7.2742240000000047</v>
      </c>
      <c r="AD71" s="53">
        <v>7.1182369999999997</v>
      </c>
      <c r="AE71" s="54" t="e">
        <v>#N/A</v>
      </c>
      <c r="AF71" s="54" t="e">
        <v>#N/A</v>
      </c>
      <c r="AG71" s="54">
        <v>11</v>
      </c>
      <c r="AH71" s="223">
        <v>385.98821700000002</v>
      </c>
    </row>
    <row r="72" spans="1:34" x14ac:dyDescent="0.2">
      <c r="A72" s="52">
        <v>44440</v>
      </c>
      <c r="B72" s="59">
        <v>4.2068965517241264</v>
      </c>
      <c r="C72" s="53">
        <v>4.3827611395178989</v>
      </c>
      <c r="D72" s="53">
        <v>9.1999999999999993</v>
      </c>
      <c r="E72" s="53">
        <v>7.3</v>
      </c>
      <c r="F72" s="53">
        <v>872.5</v>
      </c>
      <c r="G72" s="54">
        <v>148130</v>
      </c>
      <c r="H72" s="53">
        <v>373.10763334397956</v>
      </c>
      <c r="I72" s="54">
        <v>52080</v>
      </c>
      <c r="J72" s="53">
        <v>463.02702702702703</v>
      </c>
      <c r="K72" s="59">
        <v>-0.85942295887048159</v>
      </c>
      <c r="L72" s="53">
        <v>0.78303463187161526</v>
      </c>
      <c r="M72" s="53">
        <v>-1.5421115065243018</v>
      </c>
      <c r="N72" s="53">
        <v>-1.7817548305353204</v>
      </c>
      <c r="O72" s="59">
        <v>71.650000000000006</v>
      </c>
      <c r="P72" s="60">
        <v>3.4175</v>
      </c>
      <c r="Q72" s="53">
        <v>1331.2979294589377</v>
      </c>
      <c r="R72" s="53">
        <v>3.4236745025879367</v>
      </c>
      <c r="S72" s="59">
        <v>2.4500000000000002</v>
      </c>
      <c r="T72" s="59">
        <v>0.5</v>
      </c>
      <c r="U72" s="53">
        <v>7.4141931532096486</v>
      </c>
      <c r="V72" s="59">
        <v>2.9366653282998141</v>
      </c>
      <c r="W72" s="60" t="e">
        <v>#N/A</v>
      </c>
      <c r="X72" s="54">
        <v>1026</v>
      </c>
      <c r="Y72" s="54">
        <v>198</v>
      </c>
      <c r="Z72" s="60">
        <v>2156</v>
      </c>
      <c r="AA72" s="60">
        <v>474424</v>
      </c>
      <c r="AB72" s="60">
        <v>0.74191328286304203</v>
      </c>
      <c r="AC72" s="53">
        <v>7.3641470000000044</v>
      </c>
      <c r="AD72" s="53">
        <v>6.9127450000000001</v>
      </c>
      <c r="AE72" s="54" t="e">
        <v>#N/A</v>
      </c>
      <c r="AF72" s="54" t="e">
        <v>#N/A</v>
      </c>
      <c r="AG72" s="54">
        <v>5</v>
      </c>
      <c r="AH72" s="223">
        <v>365.56915199999997</v>
      </c>
    </row>
    <row r="73" spans="1:34" x14ac:dyDescent="0.2">
      <c r="A73" s="52">
        <v>44470</v>
      </c>
      <c r="B73" s="59">
        <v>4.3328748280605067</v>
      </c>
      <c r="C73" s="53">
        <v>4.6545454545454668</v>
      </c>
      <c r="D73" s="53">
        <v>8.1999999999999993</v>
      </c>
      <c r="E73" s="53">
        <v>6.8</v>
      </c>
      <c r="F73" s="53">
        <v>887.3</v>
      </c>
      <c r="G73" s="54" t="e">
        <v>#N/A</v>
      </c>
      <c r="H73" s="53" t="e">
        <v>#N/A</v>
      </c>
      <c r="I73" s="54" t="e">
        <v>#N/A</v>
      </c>
      <c r="J73" s="53" t="e">
        <v>#N/A</v>
      </c>
      <c r="K73" s="59">
        <v>1.1469311841289631</v>
      </c>
      <c r="L73" s="53" t="e">
        <v>#N/A</v>
      </c>
      <c r="M73" s="53">
        <v>-0.29904306220094323</v>
      </c>
      <c r="N73" s="53">
        <v>-0.36449279425783132</v>
      </c>
      <c r="O73" s="59">
        <v>81.48</v>
      </c>
      <c r="P73" s="60">
        <v>4.2975000000000003</v>
      </c>
      <c r="Q73" s="53">
        <v>1333.546950963912</v>
      </c>
      <c r="R73" s="53" t="e">
        <v>#N/A</v>
      </c>
      <c r="S73" s="59">
        <v>2.4500000000000002</v>
      </c>
      <c r="T73" s="59">
        <v>0.5</v>
      </c>
      <c r="U73" s="53" t="e">
        <v>#N/A</v>
      </c>
      <c r="V73" s="59" t="e">
        <v>#N/A</v>
      </c>
      <c r="W73" s="60" t="e">
        <v>#N/A</v>
      </c>
      <c r="X73" s="54">
        <v>1255</v>
      </c>
      <c r="Y73" s="54">
        <v>199</v>
      </c>
      <c r="Z73" s="60">
        <v>2185</v>
      </c>
      <c r="AA73" s="60">
        <v>485201</v>
      </c>
      <c r="AB73" s="60">
        <v>0.87365053978408636</v>
      </c>
      <c r="AC73" s="53" t="e">
        <v>#N/A</v>
      </c>
      <c r="AD73" s="53" t="e">
        <v>#N/A</v>
      </c>
      <c r="AE73" s="54" t="e">
        <v>#N/A</v>
      </c>
      <c r="AF73" s="54" t="e">
        <v>#N/A</v>
      </c>
      <c r="AG73" s="54">
        <v>8</v>
      </c>
      <c r="AH73" s="223">
        <v>377.22527400000001</v>
      </c>
    </row>
    <row r="74" spans="1:34" x14ac:dyDescent="0.2">
      <c r="A74" s="52">
        <v>44501</v>
      </c>
      <c r="B74" s="59">
        <v>4.3956043956044022</v>
      </c>
      <c r="C74" s="53">
        <v>4.7204066811910028</v>
      </c>
      <c r="D74" s="53">
        <v>7.7</v>
      </c>
      <c r="E74" s="53">
        <v>6</v>
      </c>
      <c r="F74" s="53">
        <v>885.5</v>
      </c>
      <c r="G74" s="54" t="e">
        <v>#N/A</v>
      </c>
      <c r="H74" s="53" t="e">
        <v>#N/A</v>
      </c>
      <c r="I74" s="54" t="e">
        <v>#N/A</v>
      </c>
      <c r="J74" s="53" t="e">
        <v>#N/A</v>
      </c>
      <c r="K74" s="59">
        <v>0.88468578401463827</v>
      </c>
      <c r="L74" s="53" t="e">
        <v>#N/A</v>
      </c>
      <c r="M74" s="53">
        <v>1.8918918918918948</v>
      </c>
      <c r="N74" s="53">
        <v>2.2103522622270555</v>
      </c>
      <c r="O74" s="59">
        <v>79.83</v>
      </c>
      <c r="P74" s="60">
        <v>4.8711000000000002</v>
      </c>
      <c r="Q74" s="53">
        <v>1335.4320470917585</v>
      </c>
      <c r="R74" s="53" t="e">
        <v>#N/A</v>
      </c>
      <c r="S74" s="59">
        <v>2.4500000000000002</v>
      </c>
      <c r="T74" s="59">
        <v>0.5</v>
      </c>
      <c r="U74" s="53" t="e">
        <v>#N/A</v>
      </c>
      <c r="V74" s="59" t="e">
        <v>#N/A</v>
      </c>
      <c r="W74" s="60" t="e">
        <v>#N/A</v>
      </c>
      <c r="X74" s="54">
        <v>2192</v>
      </c>
      <c r="Y74" s="54" t="e">
        <v>#N/A</v>
      </c>
      <c r="Z74" s="60">
        <v>2110</v>
      </c>
      <c r="AA74" s="60">
        <v>491160</v>
      </c>
      <c r="AB74" s="60">
        <v>1.060834590246355</v>
      </c>
      <c r="AC74" s="53" t="e">
        <v>#N/A</v>
      </c>
      <c r="AD74" s="53" t="e">
        <v>#N/A</v>
      </c>
      <c r="AE74" s="54" t="e">
        <v>#N/A</v>
      </c>
      <c r="AF74" s="54" t="e">
        <v>#N/A</v>
      </c>
      <c r="AG74" s="54" t="e">
        <v>#N/A</v>
      </c>
      <c r="AH74" s="223">
        <v>426.42756200000002</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2021-12-15T16:14:29Z</dcterms:modified>
</cp:coreProperties>
</file>